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渡辺勇\Documents\スケート\R元年度\県ス連\登録\"/>
    </mc:Choice>
  </mc:AlternateContent>
  <bookViews>
    <workbookView xWindow="-105" yWindow="-105" windowWidth="23250" windowHeight="12570"/>
  </bookViews>
  <sheets>
    <sheet name="団体登録カード" sheetId="2" r:id="rId1"/>
    <sheet name="登録競技者" sheetId="3" r:id="rId2"/>
    <sheet name="加盟団体" sheetId="1" state="hidden" r:id="rId3"/>
  </sheets>
  <definedNames>
    <definedName name="_xlnm._FilterDatabase" localSheetId="2" hidden="1">加盟団体!$A$8:$AP$208</definedName>
    <definedName name="_xlnm._FilterDatabase" localSheetId="1" hidden="1">登録競技者!$A$60:$BG$1074</definedName>
    <definedName name="_xlnm.Criteria" localSheetId="1">登録競技者!$G$61:$G$1060</definedName>
    <definedName name="_xlnm.Print_Area" localSheetId="2">加盟団体!$B:$Z</definedName>
    <definedName name="_xlnm.Print_Area" localSheetId="0">団体登録カード!$B$4:$G$24</definedName>
    <definedName name="_xlnm.Print_Area" localSheetId="1">登録競技者!$D:$AO</definedName>
    <definedName name="_xlnm.Print_Titles" localSheetId="2">加盟団体!$7:$8</definedName>
    <definedName name="_xlnm.Print_Titles" localSheetId="1">登録競技者!$D:$D,登録競技者!$59:$60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5" i="3" l="1"/>
  <c r="BG55" i="3"/>
  <c r="BG53" i="3"/>
  <c r="AN208" i="1" l="1"/>
  <c r="AN207" i="1"/>
  <c r="AN206" i="1"/>
  <c r="AN205" i="1"/>
  <c r="AN204" i="1"/>
  <c r="AN203" i="1"/>
  <c r="AN202" i="1"/>
  <c r="AN201" i="1"/>
  <c r="AN200" i="1"/>
  <c r="AN199" i="1"/>
  <c r="AN198" i="1"/>
  <c r="AN197" i="1"/>
  <c r="AN196" i="1"/>
  <c r="AN195" i="1"/>
  <c r="AN194" i="1"/>
  <c r="AN193" i="1"/>
  <c r="AN192" i="1"/>
  <c r="AN191" i="1"/>
  <c r="AN190" i="1"/>
  <c r="AN189" i="1"/>
  <c r="AN188" i="1"/>
  <c r="AN187" i="1"/>
  <c r="AN186" i="1"/>
  <c r="AN185" i="1"/>
  <c r="AN184" i="1"/>
  <c r="AN183" i="1"/>
  <c r="AN182" i="1"/>
  <c r="AN181" i="1"/>
  <c r="AN180" i="1"/>
  <c r="AN179" i="1"/>
  <c r="AN178" i="1"/>
  <c r="AN177" i="1"/>
  <c r="AN176" i="1"/>
  <c r="AN175" i="1"/>
  <c r="AN174" i="1"/>
  <c r="AN173" i="1"/>
  <c r="AN172" i="1"/>
  <c r="AN171" i="1"/>
  <c r="AN170" i="1"/>
  <c r="AN169" i="1"/>
  <c r="AN168" i="1"/>
  <c r="AN167" i="1"/>
  <c r="AN166" i="1"/>
  <c r="AN165" i="1"/>
  <c r="AN164" i="1"/>
  <c r="AN163" i="1"/>
  <c r="AN162" i="1"/>
  <c r="AN161" i="1"/>
  <c r="AN160" i="1"/>
  <c r="AN159" i="1"/>
  <c r="AN158" i="1"/>
  <c r="AN157" i="1"/>
  <c r="AN156" i="1"/>
  <c r="AN155" i="1"/>
  <c r="AN154" i="1"/>
  <c r="AN153" i="1"/>
  <c r="AN152" i="1"/>
  <c r="AN151" i="1"/>
  <c r="AN150" i="1"/>
  <c r="AN149" i="1"/>
  <c r="AN148" i="1"/>
  <c r="AN147" i="1"/>
  <c r="AN146" i="1"/>
  <c r="AN145" i="1"/>
  <c r="AN144" i="1"/>
  <c r="AN143" i="1"/>
  <c r="AN142" i="1"/>
  <c r="AN141" i="1"/>
  <c r="AN140" i="1"/>
  <c r="AN139" i="1"/>
  <c r="AN138" i="1"/>
  <c r="AN137" i="1"/>
  <c r="AN136" i="1"/>
  <c r="AN135" i="1"/>
  <c r="AN134" i="1"/>
  <c r="AN133" i="1"/>
  <c r="AN132" i="1"/>
  <c r="AN131" i="1"/>
  <c r="AN130" i="1"/>
  <c r="AN129" i="1"/>
  <c r="AN128" i="1"/>
  <c r="AN127" i="1"/>
  <c r="AN126" i="1"/>
  <c r="AN125" i="1"/>
  <c r="AN124" i="1"/>
  <c r="AN123" i="1"/>
  <c r="AN122" i="1"/>
  <c r="AN121" i="1"/>
  <c r="AN120" i="1"/>
  <c r="AN119" i="1"/>
  <c r="AN118" i="1"/>
  <c r="AN117" i="1"/>
  <c r="AN116" i="1"/>
  <c r="AN115" i="1"/>
  <c r="AN114" i="1"/>
  <c r="AN113" i="1"/>
  <c r="AN112" i="1"/>
  <c r="AN111" i="1"/>
  <c r="AN110" i="1"/>
  <c r="AN109" i="1"/>
  <c r="AN108" i="1"/>
  <c r="AN107" i="1"/>
  <c r="AN106" i="1"/>
  <c r="AN105" i="1"/>
  <c r="AN104" i="1"/>
  <c r="AN103" i="1"/>
  <c r="AN102" i="1"/>
  <c r="AN101" i="1"/>
  <c r="AN100" i="1"/>
  <c r="AN99" i="1"/>
  <c r="AN98" i="1"/>
  <c r="AN97" i="1"/>
  <c r="AN96" i="1"/>
  <c r="AN95" i="1"/>
  <c r="AN94" i="1"/>
  <c r="AN93" i="1"/>
  <c r="AN92" i="1"/>
  <c r="AN91" i="1"/>
  <c r="AN90" i="1"/>
  <c r="AN89" i="1"/>
  <c r="AN88" i="1"/>
  <c r="AN87" i="1"/>
  <c r="AN86" i="1"/>
  <c r="AN85" i="1"/>
  <c r="AN84" i="1"/>
  <c r="AN83" i="1"/>
  <c r="AN82" i="1"/>
  <c r="AN81" i="1"/>
  <c r="AN80" i="1"/>
  <c r="AN79" i="1"/>
  <c r="AN78" i="1"/>
  <c r="AN77" i="1"/>
  <c r="AN76" i="1"/>
  <c r="AN75" i="1"/>
  <c r="AN74" i="1"/>
  <c r="AN73" i="1"/>
  <c r="AN72" i="1"/>
  <c r="AN71" i="1"/>
  <c r="AN70" i="1"/>
  <c r="AN69" i="1"/>
  <c r="AN68" i="1"/>
  <c r="AN67" i="1"/>
  <c r="AN66" i="1"/>
  <c r="AN65" i="1"/>
  <c r="AN64" i="1"/>
  <c r="AN63" i="1"/>
  <c r="AN62" i="1"/>
  <c r="AN61" i="1"/>
  <c r="AN60" i="1"/>
  <c r="AN59" i="1"/>
  <c r="AN58" i="1"/>
  <c r="AN57" i="1"/>
  <c r="AN56" i="1"/>
  <c r="AN55" i="1"/>
  <c r="AN54" i="1"/>
  <c r="AN53" i="1"/>
  <c r="AN52" i="1"/>
  <c r="AN51" i="1"/>
  <c r="AN50" i="1"/>
  <c r="AN49" i="1"/>
  <c r="AN48" i="1"/>
  <c r="AN47" i="1"/>
  <c r="AN46" i="1"/>
  <c r="AN45" i="1"/>
  <c r="AN44" i="1"/>
  <c r="AN43" i="1"/>
  <c r="AN42" i="1"/>
  <c r="AN41" i="1"/>
  <c r="AN40" i="1"/>
  <c r="AN39" i="1"/>
  <c r="AN38" i="1"/>
  <c r="AN37" i="1"/>
  <c r="AN36" i="1"/>
  <c r="AN35" i="1"/>
  <c r="AN34" i="1"/>
  <c r="AN33" i="1"/>
  <c r="AN32" i="1"/>
  <c r="AN31" i="1"/>
  <c r="AN30" i="1"/>
  <c r="AN29" i="1"/>
  <c r="AN28" i="1"/>
  <c r="AN27" i="1"/>
  <c r="AN26" i="1"/>
  <c r="AN25" i="1"/>
  <c r="AN24" i="1"/>
  <c r="AN23" i="1"/>
  <c r="AN22" i="1"/>
  <c r="AN21" i="1"/>
  <c r="AN20" i="1"/>
  <c r="AN19" i="1"/>
  <c r="AN18" i="1"/>
  <c r="AN17" i="1"/>
  <c r="AN16" i="1"/>
  <c r="AN15" i="1"/>
  <c r="AN14" i="1"/>
  <c r="AN13" i="1"/>
  <c r="AN12" i="1"/>
  <c r="AN11" i="1"/>
  <c r="AN10" i="1"/>
  <c r="AN9" i="1"/>
  <c r="AQ568" i="3" l="1"/>
  <c r="AQ546" i="3"/>
  <c r="AQ550" i="3"/>
  <c r="AQ552" i="3"/>
  <c r="AQ553" i="3"/>
  <c r="AQ559" i="3"/>
  <c r="AQ558" i="3"/>
  <c r="AQ557" i="3"/>
  <c r="AQ554" i="3"/>
  <c r="AQ547" i="3"/>
  <c r="AQ549" i="3"/>
  <c r="AQ548" i="3"/>
  <c r="AQ545" i="3"/>
  <c r="AQ555" i="3"/>
  <c r="AQ551" i="3"/>
  <c r="AQ556" i="3"/>
  <c r="AK1060" i="3" l="1"/>
  <c r="AK1059" i="3"/>
  <c r="AK1058" i="3"/>
  <c r="AK1057" i="3"/>
  <c r="AK1056" i="3"/>
  <c r="AK1055" i="3"/>
  <c r="AK1054" i="3"/>
  <c r="AK1053" i="3"/>
  <c r="AK1052" i="3"/>
  <c r="AK1051" i="3"/>
  <c r="AK1050" i="3"/>
  <c r="AK1049" i="3"/>
  <c r="AK1048" i="3"/>
  <c r="AK1047" i="3"/>
  <c r="AK1046" i="3"/>
  <c r="AK1045" i="3"/>
  <c r="AK1044" i="3"/>
  <c r="AK1043" i="3"/>
  <c r="AK1042" i="3"/>
  <c r="AK1041" i="3"/>
  <c r="AK1040" i="3"/>
  <c r="AK1039" i="3"/>
  <c r="AK1038" i="3"/>
  <c r="AK1037" i="3"/>
  <c r="AK1036" i="3"/>
  <c r="AK1035" i="3"/>
  <c r="AK1034" i="3"/>
  <c r="AK1033" i="3"/>
  <c r="AK1032" i="3"/>
  <c r="AK1031" i="3"/>
  <c r="AK1030" i="3"/>
  <c r="AK1029" i="3"/>
  <c r="AK1028" i="3"/>
  <c r="AK1027" i="3"/>
  <c r="AK1026" i="3"/>
  <c r="AK1025" i="3"/>
  <c r="AK1024" i="3"/>
  <c r="AK1023" i="3"/>
  <c r="AK1022" i="3"/>
  <c r="AK1021" i="3"/>
  <c r="AK1020" i="3"/>
  <c r="AK1019" i="3"/>
  <c r="AK1018" i="3"/>
  <c r="AK1017" i="3"/>
  <c r="AK1016" i="3"/>
  <c r="AK1015" i="3"/>
  <c r="AK1014" i="3"/>
  <c r="AK1013" i="3"/>
  <c r="AK1012" i="3"/>
  <c r="AK1011" i="3"/>
  <c r="AK1010" i="3"/>
  <c r="AK1009" i="3"/>
  <c r="AK1008" i="3"/>
  <c r="AK1007" i="3"/>
  <c r="AK1006" i="3"/>
  <c r="AK1005" i="3"/>
  <c r="AK1004" i="3"/>
  <c r="AK1003" i="3"/>
  <c r="AK1002" i="3"/>
  <c r="AK1001" i="3"/>
  <c r="AK1000" i="3"/>
  <c r="AK999" i="3"/>
  <c r="AK998" i="3"/>
  <c r="AK997" i="3"/>
  <c r="AK996" i="3"/>
  <c r="AK995" i="3"/>
  <c r="AK994" i="3"/>
  <c r="AK993" i="3"/>
  <c r="AK992" i="3"/>
  <c r="AK991" i="3"/>
  <c r="AK990" i="3"/>
  <c r="AK989" i="3"/>
  <c r="AK988" i="3"/>
  <c r="AK987" i="3"/>
  <c r="AK986" i="3"/>
  <c r="AK985" i="3"/>
  <c r="AK984" i="3"/>
  <c r="AK983" i="3"/>
  <c r="AK982" i="3"/>
  <c r="AK981" i="3"/>
  <c r="AK980" i="3"/>
  <c r="AK979" i="3"/>
  <c r="AK978" i="3"/>
  <c r="AK977" i="3"/>
  <c r="AK976" i="3"/>
  <c r="AK975" i="3"/>
  <c r="AK974" i="3"/>
  <c r="AK973" i="3"/>
  <c r="AK972" i="3"/>
  <c r="AK971" i="3"/>
  <c r="AK970" i="3"/>
  <c r="AK969" i="3"/>
  <c r="AK968" i="3"/>
  <c r="AK967" i="3"/>
  <c r="AK966" i="3"/>
  <c r="AK965" i="3"/>
  <c r="AK964" i="3"/>
  <c r="AK963" i="3"/>
  <c r="AK962" i="3"/>
  <c r="AK961" i="3"/>
  <c r="AK960" i="3"/>
  <c r="AK959" i="3"/>
  <c r="AK958" i="3"/>
  <c r="AK957" i="3"/>
  <c r="AK956" i="3"/>
  <c r="AK955" i="3"/>
  <c r="AK954" i="3"/>
  <c r="AK953" i="3"/>
  <c r="AK952" i="3"/>
  <c r="AK951" i="3"/>
  <c r="AK950" i="3"/>
  <c r="AK949" i="3"/>
  <c r="AK948" i="3"/>
  <c r="AK947" i="3"/>
  <c r="AK946" i="3"/>
  <c r="AK945" i="3"/>
  <c r="AK944" i="3"/>
  <c r="AK943" i="3"/>
  <c r="AK942" i="3"/>
  <c r="AK941" i="3"/>
  <c r="AK940" i="3"/>
  <c r="AK939" i="3"/>
  <c r="AK938" i="3"/>
  <c r="AK937" i="3"/>
  <c r="AK936" i="3"/>
  <c r="AK935" i="3"/>
  <c r="AK934" i="3"/>
  <c r="AK933" i="3"/>
  <c r="AK932" i="3"/>
  <c r="AK931" i="3"/>
  <c r="AK930" i="3"/>
  <c r="AK929" i="3"/>
  <c r="AK928" i="3"/>
  <c r="AK927" i="3"/>
  <c r="AK926" i="3"/>
  <c r="AK925" i="3"/>
  <c r="AK924" i="3"/>
  <c r="AK923" i="3"/>
  <c r="AK922" i="3"/>
  <c r="AK921" i="3"/>
  <c r="AK920" i="3"/>
  <c r="AK919" i="3"/>
  <c r="AK918" i="3"/>
  <c r="AK917" i="3"/>
  <c r="AK916" i="3"/>
  <c r="AK915" i="3"/>
  <c r="AK914" i="3"/>
  <c r="AK913" i="3"/>
  <c r="AK912" i="3"/>
  <c r="AK911" i="3"/>
  <c r="AK910" i="3"/>
  <c r="AK909" i="3"/>
  <c r="AK908" i="3"/>
  <c r="AK907" i="3"/>
  <c r="AK906" i="3"/>
  <c r="AK905" i="3"/>
  <c r="AK904" i="3"/>
  <c r="AK903" i="3"/>
  <c r="AK902" i="3"/>
  <c r="AK901" i="3"/>
  <c r="AK900" i="3"/>
  <c r="AK899" i="3"/>
  <c r="AK898" i="3"/>
  <c r="AK897" i="3"/>
  <c r="AK896" i="3"/>
  <c r="AK895" i="3"/>
  <c r="AK894" i="3"/>
  <c r="AK893" i="3"/>
  <c r="AK892" i="3"/>
  <c r="AK891" i="3"/>
  <c r="AK890" i="3"/>
  <c r="AK889" i="3"/>
  <c r="AK888" i="3"/>
  <c r="AK887" i="3"/>
  <c r="AK886" i="3"/>
  <c r="AK885" i="3"/>
  <c r="AK884" i="3"/>
  <c r="AK883" i="3"/>
  <c r="AK882" i="3"/>
  <c r="AK881" i="3"/>
  <c r="AK880" i="3"/>
  <c r="AK879" i="3"/>
  <c r="AK878" i="3"/>
  <c r="AK877" i="3"/>
  <c r="AK876" i="3"/>
  <c r="AK875" i="3"/>
  <c r="AK874" i="3"/>
  <c r="AK873" i="3"/>
  <c r="AK872" i="3"/>
  <c r="AK871" i="3"/>
  <c r="AK870" i="3"/>
  <c r="AK869" i="3"/>
  <c r="AK868" i="3"/>
  <c r="AK867" i="3"/>
  <c r="AK866" i="3"/>
  <c r="AK865" i="3"/>
  <c r="AK864" i="3"/>
  <c r="AK863" i="3"/>
  <c r="AK862" i="3"/>
  <c r="AK861" i="3"/>
  <c r="AK860" i="3"/>
  <c r="AK859" i="3"/>
  <c r="AK858" i="3"/>
  <c r="AK857" i="3"/>
  <c r="AK856" i="3"/>
  <c r="AK855" i="3"/>
  <c r="AK854" i="3"/>
  <c r="AK853" i="3"/>
  <c r="AK852" i="3"/>
  <c r="AK851" i="3"/>
  <c r="AK850" i="3"/>
  <c r="AK849" i="3"/>
  <c r="AK848" i="3"/>
  <c r="AK847" i="3"/>
  <c r="AK846" i="3"/>
  <c r="AK845" i="3"/>
  <c r="AK844" i="3"/>
  <c r="AK843" i="3"/>
  <c r="AK842" i="3"/>
  <c r="AK841" i="3"/>
  <c r="AK840" i="3"/>
  <c r="AK839" i="3"/>
  <c r="AK838" i="3"/>
  <c r="AK837" i="3"/>
  <c r="AK836" i="3"/>
  <c r="AK835" i="3"/>
  <c r="AK834" i="3"/>
  <c r="AK833" i="3"/>
  <c r="AK832" i="3"/>
  <c r="AK831" i="3"/>
  <c r="AK830" i="3"/>
  <c r="AK829" i="3"/>
  <c r="AK828" i="3"/>
  <c r="AK827" i="3"/>
  <c r="AK826" i="3"/>
  <c r="AK825" i="3"/>
  <c r="AK824" i="3"/>
  <c r="AK823" i="3"/>
  <c r="AK822" i="3"/>
  <c r="AK821" i="3"/>
  <c r="AK820" i="3"/>
  <c r="AK819" i="3"/>
  <c r="AK818" i="3"/>
  <c r="AK817" i="3"/>
  <c r="AK816" i="3"/>
  <c r="AK815" i="3"/>
  <c r="AK814" i="3"/>
  <c r="AK813" i="3"/>
  <c r="AK812" i="3"/>
  <c r="AK811" i="3"/>
  <c r="AK810" i="3"/>
  <c r="AK809" i="3"/>
  <c r="AK808" i="3"/>
  <c r="AK807" i="3"/>
  <c r="AK806" i="3"/>
  <c r="AK805" i="3"/>
  <c r="AK804" i="3"/>
  <c r="AK803" i="3"/>
  <c r="AK802" i="3"/>
  <c r="AK801" i="3"/>
  <c r="AK800" i="3"/>
  <c r="AK799" i="3"/>
  <c r="AK798" i="3"/>
  <c r="AK797" i="3"/>
  <c r="AK796" i="3"/>
  <c r="AK795" i="3"/>
  <c r="AK794" i="3"/>
  <c r="AK793" i="3"/>
  <c r="AK792" i="3"/>
  <c r="AK791" i="3"/>
  <c r="AK790" i="3"/>
  <c r="AK789" i="3"/>
  <c r="AK788" i="3"/>
  <c r="AK787" i="3"/>
  <c r="AK786" i="3"/>
  <c r="AK785" i="3"/>
  <c r="AK784" i="3"/>
  <c r="AK783" i="3"/>
  <c r="AK782" i="3"/>
  <c r="AK781" i="3"/>
  <c r="AK780" i="3"/>
  <c r="AK779" i="3"/>
  <c r="AK778" i="3"/>
  <c r="AK777" i="3"/>
  <c r="AK776" i="3"/>
  <c r="AK775" i="3"/>
  <c r="AK774" i="3"/>
  <c r="AK773" i="3"/>
  <c r="AK772" i="3"/>
  <c r="AK771" i="3"/>
  <c r="AK770" i="3"/>
  <c r="AK769" i="3"/>
  <c r="AK768" i="3"/>
  <c r="AK767" i="3"/>
  <c r="AK766" i="3"/>
  <c r="AK765" i="3"/>
  <c r="AK764" i="3"/>
  <c r="AK763" i="3"/>
  <c r="AK762" i="3"/>
  <c r="AK761" i="3"/>
  <c r="AK760" i="3"/>
  <c r="AK759" i="3"/>
  <c r="AK758" i="3"/>
  <c r="AK757" i="3"/>
  <c r="AK756" i="3"/>
  <c r="AK755" i="3"/>
  <c r="AK754" i="3"/>
  <c r="AK753" i="3"/>
  <c r="AK752" i="3"/>
  <c r="AK751" i="3"/>
  <c r="AK750" i="3"/>
  <c r="AK749" i="3"/>
  <c r="AK748" i="3"/>
  <c r="AK747" i="3"/>
  <c r="AK746" i="3"/>
  <c r="AK745" i="3"/>
  <c r="AK744" i="3"/>
  <c r="AK743" i="3"/>
  <c r="AK742" i="3"/>
  <c r="AK741" i="3"/>
  <c r="AK740" i="3"/>
  <c r="AK739" i="3"/>
  <c r="AK738" i="3"/>
  <c r="AK737" i="3"/>
  <c r="AK736" i="3"/>
  <c r="AK735" i="3"/>
  <c r="AK734" i="3"/>
  <c r="AK733" i="3"/>
  <c r="AK732" i="3"/>
  <c r="AK731" i="3"/>
  <c r="AK730" i="3"/>
  <c r="AK729" i="3"/>
  <c r="AK728" i="3"/>
  <c r="AK727" i="3"/>
  <c r="AK726" i="3"/>
  <c r="AK725" i="3"/>
  <c r="AK724" i="3"/>
  <c r="AK723" i="3"/>
  <c r="AK722" i="3"/>
  <c r="AK721" i="3"/>
  <c r="AK720" i="3"/>
  <c r="AK719" i="3"/>
  <c r="AK718" i="3"/>
  <c r="AK717" i="3"/>
  <c r="AK716" i="3"/>
  <c r="AK715" i="3"/>
  <c r="AK714" i="3"/>
  <c r="AK713" i="3"/>
  <c r="AK712" i="3"/>
  <c r="AK711" i="3"/>
  <c r="AK710" i="3"/>
  <c r="AK709" i="3"/>
  <c r="AK708" i="3"/>
  <c r="AK707" i="3"/>
  <c r="AK706" i="3"/>
  <c r="AK705" i="3"/>
  <c r="AK704" i="3"/>
  <c r="AK703" i="3"/>
  <c r="AK702" i="3"/>
  <c r="AK701" i="3"/>
  <c r="AK700" i="3"/>
  <c r="AK699" i="3"/>
  <c r="AK698" i="3"/>
  <c r="AK697" i="3"/>
  <c r="AK696" i="3"/>
  <c r="AK695" i="3"/>
  <c r="AK694" i="3"/>
  <c r="AK693" i="3"/>
  <c r="AK692" i="3"/>
  <c r="AK691" i="3"/>
  <c r="AK690" i="3"/>
  <c r="AK689" i="3"/>
  <c r="AK688" i="3"/>
  <c r="AK687" i="3"/>
  <c r="AK686" i="3"/>
  <c r="AK685" i="3"/>
  <c r="AK684" i="3"/>
  <c r="AK683" i="3"/>
  <c r="AK682" i="3"/>
  <c r="AK681" i="3"/>
  <c r="AK680" i="3"/>
  <c r="AK679" i="3"/>
  <c r="AK631" i="3"/>
  <c r="AK379" i="3"/>
  <c r="AK568" i="3"/>
  <c r="AK546" i="3"/>
  <c r="AK550" i="3"/>
  <c r="AK552" i="3"/>
  <c r="AK553" i="3"/>
  <c r="AK559" i="3"/>
  <c r="AK558" i="3"/>
  <c r="AK557" i="3"/>
  <c r="AK554" i="3"/>
  <c r="AK547" i="3"/>
  <c r="AK549" i="3"/>
  <c r="AK548" i="3"/>
  <c r="AK545" i="3"/>
  <c r="AK555" i="3"/>
  <c r="AK551" i="3"/>
  <c r="AK556" i="3"/>
  <c r="AK475" i="3"/>
  <c r="AK474" i="3"/>
  <c r="AK473" i="3"/>
  <c r="AK472" i="3"/>
  <c r="AK652" i="3"/>
  <c r="AK494" i="3"/>
  <c r="AK646" i="3"/>
  <c r="AK290" i="3"/>
  <c r="AK289" i="3"/>
  <c r="AK288" i="3"/>
  <c r="AK595" i="3"/>
  <c r="AK596" i="3"/>
  <c r="AK594" i="3"/>
  <c r="AK593" i="3"/>
  <c r="AK575" i="3"/>
  <c r="AK573" i="3"/>
  <c r="AK671" i="3"/>
  <c r="AK561" i="3"/>
  <c r="AK678" i="3"/>
  <c r="AK645" i="3"/>
  <c r="AK677" i="3"/>
  <c r="AK676" i="3"/>
  <c r="AK675" i="3"/>
  <c r="AK674" i="3"/>
  <c r="AK673" i="3"/>
  <c r="AK672" i="3"/>
  <c r="AK670" i="3"/>
  <c r="AK669" i="3"/>
  <c r="AK668" i="3"/>
  <c r="AK667" i="3"/>
  <c r="AK666" i="3"/>
  <c r="AK665" i="3"/>
  <c r="AK664" i="3"/>
  <c r="AK663" i="3"/>
  <c r="AK662" i="3"/>
  <c r="AK661" i="3"/>
  <c r="AK660" i="3"/>
  <c r="AK659" i="3"/>
  <c r="AK658" i="3"/>
  <c r="AK657" i="3"/>
  <c r="AK656" i="3"/>
  <c r="AK655" i="3"/>
  <c r="AK654" i="3"/>
  <c r="AK653" i="3"/>
  <c r="AK651" i="3"/>
  <c r="AK650" i="3"/>
  <c r="AK649" i="3"/>
  <c r="AK648" i="3"/>
  <c r="AK647" i="3"/>
  <c r="AK644" i="3"/>
  <c r="AK643" i="3"/>
  <c r="AK642" i="3"/>
  <c r="AK641" i="3"/>
  <c r="AK640" i="3"/>
  <c r="AK639" i="3"/>
  <c r="AK638" i="3"/>
  <c r="AK637" i="3"/>
  <c r="AK636" i="3"/>
  <c r="AK635" i="3"/>
  <c r="AK634" i="3"/>
  <c r="AK633" i="3"/>
  <c r="AK632" i="3"/>
  <c r="AK630" i="3"/>
  <c r="AK629" i="3"/>
  <c r="AK628" i="3"/>
  <c r="AK627" i="3"/>
  <c r="AK626" i="3"/>
  <c r="AK625" i="3"/>
  <c r="AK624" i="3"/>
  <c r="AK623" i="3"/>
  <c r="AK622" i="3"/>
  <c r="AK621" i="3"/>
  <c r="AK620" i="3"/>
  <c r="AK619" i="3"/>
  <c r="AK618" i="3"/>
  <c r="AK617" i="3"/>
  <c r="AK616" i="3"/>
  <c r="AK615" i="3"/>
  <c r="AK614" i="3"/>
  <c r="AK613" i="3"/>
  <c r="AK612" i="3"/>
  <c r="AK611" i="3"/>
  <c r="AK610" i="3"/>
  <c r="AK609" i="3"/>
  <c r="AK608" i="3"/>
  <c r="AK607" i="3"/>
  <c r="AK606" i="3"/>
  <c r="AK605" i="3"/>
  <c r="AK604" i="3"/>
  <c r="AK603" i="3"/>
  <c r="AK602" i="3"/>
  <c r="AK601" i="3"/>
  <c r="AK600" i="3"/>
  <c r="AK599" i="3"/>
  <c r="AK598" i="3"/>
  <c r="AK597" i="3"/>
  <c r="AK592" i="3"/>
  <c r="AK591" i="3"/>
  <c r="AK590" i="3"/>
  <c r="AK589" i="3"/>
  <c r="AK588" i="3"/>
  <c r="AK587" i="3"/>
  <c r="AK586" i="3"/>
  <c r="AK585" i="3"/>
  <c r="AK584" i="3"/>
  <c r="AK583" i="3"/>
  <c r="AK582" i="3"/>
  <c r="AK581" i="3"/>
  <c r="AK580" i="3"/>
  <c r="AK579" i="3"/>
  <c r="AK578" i="3"/>
  <c r="AK577" i="3"/>
  <c r="AK576" i="3"/>
  <c r="AK574" i="3"/>
  <c r="AK572" i="3"/>
  <c r="AK571" i="3"/>
  <c r="AK570" i="3"/>
  <c r="AK569" i="3"/>
  <c r="AK567" i="3"/>
  <c r="AK566" i="3"/>
  <c r="AK565" i="3"/>
  <c r="AK564" i="3"/>
  <c r="AK563" i="3"/>
  <c r="AK562" i="3"/>
  <c r="AK560" i="3"/>
  <c r="AK544" i="3"/>
  <c r="AK543" i="3"/>
  <c r="AK542" i="3"/>
  <c r="AK541" i="3"/>
  <c r="AK540" i="3"/>
  <c r="AK539" i="3"/>
  <c r="AK538" i="3"/>
  <c r="AK537" i="3"/>
  <c r="AK536" i="3"/>
  <c r="AK535" i="3"/>
  <c r="AK534" i="3"/>
  <c r="AK533" i="3"/>
  <c r="AK532" i="3"/>
  <c r="AK531" i="3"/>
  <c r="AK530" i="3"/>
  <c r="AK529" i="3"/>
  <c r="AK528" i="3"/>
  <c r="AK527" i="3"/>
  <c r="AK526" i="3"/>
  <c r="AK525" i="3"/>
  <c r="AK524" i="3"/>
  <c r="AK523" i="3"/>
  <c r="AK522" i="3"/>
  <c r="AK521" i="3"/>
  <c r="AK520" i="3"/>
  <c r="AK519" i="3"/>
  <c r="AK518" i="3"/>
  <c r="AK517" i="3"/>
  <c r="AK516" i="3"/>
  <c r="AK515" i="3"/>
  <c r="AK514" i="3"/>
  <c r="AK513" i="3"/>
  <c r="AK512" i="3"/>
  <c r="AK511" i="3"/>
  <c r="AK510" i="3"/>
  <c r="AK509" i="3"/>
  <c r="AK508" i="3"/>
  <c r="AK507" i="3"/>
  <c r="AK506" i="3"/>
  <c r="AK505" i="3"/>
  <c r="AK504" i="3"/>
  <c r="AK503" i="3"/>
  <c r="AK502" i="3"/>
  <c r="AK501" i="3"/>
  <c r="AK500" i="3"/>
  <c r="AK499" i="3"/>
  <c r="AK498" i="3"/>
  <c r="AK497" i="3"/>
  <c r="AK496" i="3"/>
  <c r="AK495" i="3"/>
  <c r="AK493" i="3"/>
  <c r="AK492" i="3"/>
  <c r="AK491" i="3"/>
  <c r="AK490" i="3"/>
  <c r="AK489" i="3"/>
  <c r="AK488" i="3"/>
  <c r="AK487" i="3"/>
  <c r="AK486" i="3"/>
  <c r="AK485" i="3"/>
  <c r="AK484" i="3"/>
  <c r="AK483" i="3"/>
  <c r="AK482" i="3"/>
  <c r="AK481" i="3"/>
  <c r="AK480" i="3"/>
  <c r="AK479" i="3"/>
  <c r="AK478" i="3"/>
  <c r="AK477" i="3"/>
  <c r="AK476" i="3"/>
  <c r="AK471" i="3"/>
  <c r="AK470" i="3"/>
  <c r="AK469" i="3"/>
  <c r="AK468" i="3"/>
  <c r="AK467" i="3"/>
  <c r="AK466" i="3"/>
  <c r="AK465" i="3"/>
  <c r="AK464" i="3"/>
  <c r="AK463" i="3"/>
  <c r="AK462" i="3"/>
  <c r="AK461" i="3"/>
  <c r="AK460" i="3"/>
  <c r="AK459" i="3"/>
  <c r="AK458" i="3"/>
  <c r="AK457" i="3"/>
  <c r="AK456" i="3"/>
  <c r="AK455" i="3"/>
  <c r="AK454" i="3"/>
  <c r="AK453" i="3"/>
  <c r="AK452" i="3"/>
  <c r="AK451" i="3"/>
  <c r="AK450" i="3"/>
  <c r="AK449" i="3"/>
  <c r="AK448" i="3"/>
  <c r="AK447" i="3"/>
  <c r="AK446" i="3"/>
  <c r="AK445" i="3"/>
  <c r="AK444" i="3"/>
  <c r="AK443" i="3"/>
  <c r="AK442" i="3"/>
  <c r="AK441" i="3"/>
  <c r="AK440" i="3"/>
  <c r="AK439" i="3"/>
  <c r="AK438" i="3"/>
  <c r="AK437" i="3"/>
  <c r="AK436" i="3"/>
  <c r="AK435" i="3"/>
  <c r="AK434" i="3"/>
  <c r="AK433" i="3"/>
  <c r="AK432" i="3"/>
  <c r="AK431" i="3"/>
  <c r="AK430" i="3"/>
  <c r="AK429" i="3"/>
  <c r="AK428" i="3"/>
  <c r="AK427" i="3"/>
  <c r="AK426" i="3"/>
  <c r="AK425" i="3"/>
  <c r="AK424" i="3"/>
  <c r="AK423" i="3"/>
  <c r="AK422" i="3"/>
  <c r="AK421" i="3"/>
  <c r="AK420" i="3"/>
  <c r="AK419" i="3"/>
  <c r="AK418" i="3"/>
  <c r="AK417" i="3"/>
  <c r="AK416" i="3"/>
  <c r="AK415" i="3"/>
  <c r="AK414" i="3"/>
  <c r="AK413" i="3"/>
  <c r="AK412" i="3"/>
  <c r="AK411" i="3"/>
  <c r="AK410" i="3"/>
  <c r="AK409" i="3"/>
  <c r="AK408" i="3"/>
  <c r="AK407" i="3"/>
  <c r="AK406" i="3"/>
  <c r="AK405" i="3"/>
  <c r="AK404" i="3"/>
  <c r="AK403" i="3"/>
  <c r="AK402" i="3"/>
  <c r="AK401" i="3"/>
  <c r="AK400" i="3"/>
  <c r="AK399" i="3"/>
  <c r="AK398" i="3"/>
  <c r="AK397" i="3"/>
  <c r="AK396" i="3"/>
  <c r="AK395" i="3"/>
  <c r="AK394" i="3"/>
  <c r="AK393" i="3"/>
  <c r="AK392" i="3"/>
  <c r="AK391" i="3"/>
  <c r="AK390" i="3"/>
  <c r="AK389" i="3"/>
  <c r="AK388" i="3"/>
  <c r="AK387" i="3"/>
  <c r="AK386" i="3"/>
  <c r="AK385" i="3"/>
  <c r="AK384" i="3"/>
  <c r="AK383" i="3"/>
  <c r="AK382" i="3"/>
  <c r="AK381" i="3"/>
  <c r="AK380" i="3"/>
  <c r="AK378" i="3"/>
  <c r="AK377" i="3"/>
  <c r="AK376" i="3"/>
  <c r="AK375" i="3"/>
  <c r="AK374" i="3"/>
  <c r="AK373" i="3"/>
  <c r="AK372" i="3"/>
  <c r="AK371" i="3"/>
  <c r="AK370" i="3"/>
  <c r="AK369" i="3"/>
  <c r="AK368" i="3"/>
  <c r="AK367" i="3"/>
  <c r="AK366" i="3"/>
  <c r="AK365" i="3"/>
  <c r="AK364" i="3"/>
  <c r="AK363" i="3"/>
  <c r="AK362" i="3"/>
  <c r="AK361" i="3"/>
  <c r="AK360" i="3"/>
  <c r="AK359" i="3"/>
  <c r="AK358" i="3"/>
  <c r="AK357" i="3"/>
  <c r="AK356" i="3"/>
  <c r="AK355" i="3"/>
  <c r="AK354" i="3"/>
  <c r="AK353" i="3"/>
  <c r="AK352" i="3"/>
  <c r="AK351" i="3"/>
  <c r="AK350" i="3"/>
  <c r="AK349" i="3"/>
  <c r="AK348" i="3"/>
  <c r="AK347" i="3"/>
  <c r="AK346" i="3"/>
  <c r="AK345" i="3"/>
  <c r="AK344" i="3"/>
  <c r="AK343" i="3"/>
  <c r="AK342" i="3"/>
  <c r="AK341" i="3"/>
  <c r="AK340" i="3"/>
  <c r="AK339" i="3"/>
  <c r="AK338" i="3"/>
  <c r="AK337" i="3"/>
  <c r="AK336" i="3"/>
  <c r="AK335" i="3"/>
  <c r="AK334" i="3"/>
  <c r="AK333" i="3"/>
  <c r="AK332" i="3"/>
  <c r="AK331" i="3"/>
  <c r="AK330" i="3"/>
  <c r="AK329" i="3"/>
  <c r="AK328" i="3"/>
  <c r="AK327" i="3"/>
  <c r="AK326" i="3"/>
  <c r="AK325" i="3"/>
  <c r="AK324" i="3"/>
  <c r="AK323" i="3"/>
  <c r="AK322" i="3"/>
  <c r="AK321" i="3"/>
  <c r="AK320" i="3"/>
  <c r="AK319" i="3"/>
  <c r="AK318" i="3"/>
  <c r="AK317" i="3"/>
  <c r="AK316" i="3"/>
  <c r="AK315" i="3"/>
  <c r="AK314" i="3"/>
  <c r="AK313" i="3"/>
  <c r="AK312" i="3"/>
  <c r="AK311" i="3"/>
  <c r="AK310" i="3"/>
  <c r="AK309" i="3"/>
  <c r="AK308" i="3"/>
  <c r="AK307" i="3"/>
  <c r="AK306" i="3"/>
  <c r="AK305" i="3"/>
  <c r="AK304" i="3"/>
  <c r="AK303" i="3"/>
  <c r="AK302" i="3"/>
  <c r="AK301" i="3"/>
  <c r="AK300" i="3"/>
  <c r="AK299" i="3"/>
  <c r="AK298" i="3"/>
  <c r="AK297" i="3"/>
  <c r="AK296" i="3"/>
  <c r="AK295" i="3"/>
  <c r="AK294" i="3"/>
  <c r="AK293" i="3"/>
  <c r="AK292" i="3"/>
  <c r="AK291" i="3"/>
  <c r="AK287" i="3"/>
  <c r="AK286" i="3"/>
  <c r="AK285" i="3"/>
  <c r="AK284" i="3"/>
  <c r="AK283" i="3"/>
  <c r="AK282" i="3"/>
  <c r="AK281" i="3"/>
  <c r="AK280" i="3"/>
  <c r="AK279" i="3"/>
  <c r="AK278" i="3"/>
  <c r="AK277" i="3"/>
  <c r="AK276" i="3"/>
  <c r="AK275" i="3"/>
  <c r="AK274" i="3"/>
  <c r="AK273" i="3"/>
  <c r="AK272" i="3"/>
  <c r="AK271" i="3"/>
  <c r="AK270" i="3"/>
  <c r="AK269" i="3"/>
  <c r="AK268" i="3"/>
  <c r="AK267" i="3"/>
  <c r="AK266" i="3"/>
  <c r="AK265" i="3"/>
  <c r="AK264" i="3"/>
  <c r="AK263" i="3"/>
  <c r="AK262" i="3"/>
  <c r="AK261" i="3"/>
  <c r="AK260" i="3"/>
  <c r="AK259" i="3"/>
  <c r="AK258" i="3"/>
  <c r="AK257" i="3"/>
  <c r="AK256" i="3"/>
  <c r="AK255" i="3"/>
  <c r="AK254" i="3"/>
  <c r="AK253" i="3"/>
  <c r="AK252" i="3"/>
  <c r="AK251" i="3"/>
  <c r="AK250" i="3"/>
  <c r="AK249" i="3"/>
  <c r="AK248" i="3"/>
  <c r="AK247" i="3"/>
  <c r="AK246" i="3"/>
  <c r="AK245" i="3"/>
  <c r="AK244" i="3"/>
  <c r="AK243" i="3"/>
  <c r="AK242" i="3"/>
  <c r="AK241" i="3"/>
  <c r="AK240" i="3"/>
  <c r="AK239" i="3"/>
  <c r="AK238" i="3"/>
  <c r="AK237" i="3"/>
  <c r="AK236" i="3"/>
  <c r="AK235" i="3"/>
  <c r="AK234" i="3"/>
  <c r="AK233" i="3"/>
  <c r="AK232" i="3"/>
  <c r="AK231" i="3"/>
  <c r="AK230" i="3"/>
  <c r="AK229" i="3"/>
  <c r="AK228" i="3"/>
  <c r="AK227" i="3"/>
  <c r="AK226" i="3"/>
  <c r="AK225" i="3"/>
  <c r="AK224" i="3"/>
  <c r="AK223" i="3"/>
  <c r="AK222" i="3"/>
  <c r="AK221" i="3"/>
  <c r="AK220" i="3"/>
  <c r="AK219" i="3"/>
  <c r="AK218" i="3"/>
  <c r="AK217" i="3"/>
  <c r="AK216" i="3"/>
  <c r="AK215" i="3"/>
  <c r="AK214" i="3"/>
  <c r="AK213" i="3"/>
  <c r="AK212" i="3"/>
  <c r="AK211" i="3"/>
  <c r="AK210" i="3"/>
  <c r="AK209" i="3"/>
  <c r="AK208" i="3"/>
  <c r="AK207" i="3"/>
  <c r="AK206" i="3"/>
  <c r="AK205" i="3"/>
  <c r="AK204" i="3"/>
  <c r="AK203" i="3"/>
  <c r="AK202" i="3"/>
  <c r="AK201" i="3"/>
  <c r="AK200" i="3"/>
  <c r="AK199" i="3"/>
  <c r="AK198" i="3"/>
  <c r="AK197" i="3"/>
  <c r="AK196" i="3"/>
  <c r="AK195" i="3"/>
  <c r="AK194" i="3"/>
  <c r="AK193" i="3"/>
  <c r="AK192" i="3"/>
  <c r="AK191" i="3"/>
  <c r="AK190" i="3"/>
  <c r="AK189" i="3"/>
  <c r="AK188" i="3"/>
  <c r="AK187" i="3"/>
  <c r="AK186" i="3"/>
  <c r="AK185" i="3"/>
  <c r="AK184" i="3"/>
  <c r="AK183" i="3"/>
  <c r="AK182" i="3"/>
  <c r="AK181" i="3"/>
  <c r="AK180" i="3"/>
  <c r="AK179" i="3"/>
  <c r="AK178" i="3"/>
  <c r="AK177" i="3"/>
  <c r="AK176" i="3"/>
  <c r="AK175" i="3"/>
  <c r="AK174" i="3"/>
  <c r="AK173" i="3"/>
  <c r="AK172" i="3"/>
  <c r="AK171" i="3"/>
  <c r="AK170" i="3"/>
  <c r="AK169" i="3"/>
  <c r="AK168" i="3"/>
  <c r="AK167" i="3"/>
  <c r="AK166" i="3"/>
  <c r="AK165" i="3"/>
  <c r="AK164" i="3"/>
  <c r="AK163" i="3"/>
  <c r="AK162" i="3"/>
  <c r="AK161" i="3"/>
  <c r="AK160" i="3"/>
  <c r="AK159" i="3"/>
  <c r="AK158" i="3"/>
  <c r="AK157" i="3"/>
  <c r="AK156" i="3"/>
  <c r="AK155" i="3"/>
  <c r="AK154" i="3"/>
  <c r="AK153" i="3"/>
  <c r="AK152" i="3"/>
  <c r="AK151" i="3"/>
  <c r="AK150" i="3"/>
  <c r="AK149" i="3"/>
  <c r="AK148" i="3"/>
  <c r="AK147" i="3"/>
  <c r="AK146" i="3"/>
  <c r="AK145" i="3"/>
  <c r="AK144" i="3"/>
  <c r="AK143" i="3"/>
  <c r="AK142" i="3"/>
  <c r="AK141" i="3"/>
  <c r="AK140" i="3"/>
  <c r="AK139" i="3"/>
  <c r="AK138" i="3"/>
  <c r="AK137" i="3"/>
  <c r="AK136" i="3"/>
  <c r="AK135" i="3"/>
  <c r="AK134" i="3"/>
  <c r="AK133" i="3"/>
  <c r="AK132" i="3"/>
  <c r="AK131" i="3"/>
  <c r="AK130" i="3"/>
  <c r="AK129" i="3"/>
  <c r="AK128" i="3"/>
  <c r="AK127" i="3"/>
  <c r="AK126" i="3"/>
  <c r="AK125" i="3"/>
  <c r="AK124" i="3"/>
  <c r="AK123" i="3"/>
  <c r="AK122" i="3"/>
  <c r="AK121" i="3"/>
  <c r="AK120" i="3"/>
  <c r="AK119" i="3"/>
  <c r="AK118" i="3"/>
  <c r="AK117" i="3"/>
  <c r="AK116" i="3"/>
  <c r="AK115" i="3"/>
  <c r="AK114" i="3"/>
  <c r="AK113" i="3"/>
  <c r="AK112" i="3"/>
  <c r="AK111" i="3"/>
  <c r="AK110" i="3"/>
  <c r="AK109" i="3"/>
  <c r="AK108" i="3"/>
  <c r="AK107" i="3"/>
  <c r="AK106" i="3"/>
  <c r="AK105" i="3"/>
  <c r="AK104" i="3"/>
  <c r="AK103" i="3"/>
  <c r="AK102" i="3"/>
  <c r="AK101" i="3"/>
  <c r="AK100" i="3"/>
  <c r="AK99" i="3"/>
  <c r="AK98" i="3"/>
  <c r="AK97" i="3"/>
  <c r="AK96" i="3"/>
  <c r="AK95" i="3"/>
  <c r="AK94" i="3"/>
  <c r="AK93" i="3"/>
  <c r="AK92" i="3"/>
  <c r="AK91" i="3"/>
  <c r="AK90" i="3"/>
  <c r="AK89" i="3"/>
  <c r="AK88" i="3"/>
  <c r="AK87" i="3"/>
  <c r="AK86" i="3"/>
  <c r="AK85" i="3"/>
  <c r="AK84" i="3"/>
  <c r="AK83" i="3"/>
  <c r="AK82" i="3"/>
  <c r="AK81" i="3"/>
  <c r="AK80" i="3"/>
  <c r="AK79" i="3"/>
  <c r="AK78" i="3"/>
  <c r="AK77" i="3"/>
  <c r="AK76" i="3"/>
  <c r="AK75" i="3"/>
  <c r="AK74" i="3"/>
  <c r="AK73" i="3"/>
  <c r="AK72" i="3"/>
  <c r="AK71" i="3"/>
  <c r="AK70" i="3"/>
  <c r="AK69" i="3"/>
  <c r="AK68" i="3"/>
  <c r="AK67" i="3"/>
  <c r="AK66" i="3"/>
  <c r="AK65" i="3"/>
  <c r="AK64" i="3"/>
  <c r="AK63" i="3"/>
  <c r="AK62" i="3"/>
  <c r="AK61" i="3"/>
  <c r="H397" i="3" l="1"/>
  <c r="H398" i="3"/>
  <c r="W390" i="3" l="1"/>
  <c r="AF362" i="3" l="1"/>
  <c r="AE362" i="3"/>
  <c r="AF365" i="3"/>
  <c r="AE365" i="3"/>
  <c r="AF364" i="3"/>
  <c r="AE364" i="3"/>
  <c r="AF363" i="3"/>
  <c r="AE363" i="3"/>
  <c r="AF361" i="3"/>
  <c r="AE361" i="3"/>
  <c r="AF360" i="3"/>
  <c r="AE360" i="3"/>
  <c r="AF359" i="3"/>
  <c r="AE359" i="3"/>
  <c r="AF358" i="3"/>
  <c r="AE358" i="3"/>
  <c r="AF357" i="3"/>
  <c r="AE357" i="3"/>
  <c r="AF356" i="3"/>
  <c r="AE356" i="3"/>
  <c r="AF355" i="3"/>
  <c r="AE355" i="3"/>
  <c r="AF354" i="3"/>
  <c r="AE354" i="3"/>
  <c r="AF353" i="3"/>
  <c r="AE353" i="3"/>
  <c r="AF352" i="3"/>
  <c r="AE352" i="3"/>
  <c r="AF351" i="3"/>
  <c r="AE351" i="3"/>
  <c r="AF350" i="3"/>
  <c r="AE350" i="3"/>
  <c r="AF349" i="3"/>
  <c r="AE349" i="3"/>
  <c r="AF348" i="3"/>
  <c r="AE348" i="3"/>
  <c r="AF347" i="3"/>
  <c r="AE347" i="3"/>
  <c r="AF346" i="3"/>
  <c r="AE346" i="3"/>
  <c r="AF345" i="3"/>
  <c r="AE345" i="3"/>
  <c r="AF344" i="3"/>
  <c r="AE344" i="3"/>
  <c r="AF343" i="3"/>
  <c r="AE343" i="3"/>
  <c r="AF342" i="3"/>
  <c r="AE342" i="3"/>
  <c r="AF341" i="3"/>
  <c r="AE341" i="3"/>
  <c r="AF340" i="3"/>
  <c r="AE340" i="3"/>
  <c r="AF339" i="3"/>
  <c r="AE339" i="3"/>
  <c r="AF338" i="3"/>
  <c r="AE338" i="3"/>
  <c r="AF337" i="3"/>
  <c r="AE337" i="3"/>
  <c r="AF336" i="3"/>
  <c r="AE336" i="3"/>
  <c r="AF335" i="3"/>
  <c r="AE335" i="3"/>
  <c r="AF334" i="3"/>
  <c r="AE334" i="3"/>
  <c r="AF333" i="3"/>
  <c r="AE333" i="3"/>
  <c r="AF332" i="3"/>
  <c r="AE332" i="3"/>
  <c r="AF331" i="3"/>
  <c r="AE331" i="3"/>
  <c r="AF330" i="3"/>
  <c r="AE330" i="3"/>
  <c r="AF329" i="3"/>
  <c r="AE329" i="3"/>
  <c r="AF328" i="3"/>
  <c r="AE328" i="3"/>
  <c r="AF327" i="3"/>
  <c r="AE327" i="3"/>
  <c r="AF314" i="3"/>
  <c r="AE314" i="3"/>
  <c r="AF313" i="3"/>
  <c r="AE313" i="3"/>
  <c r="AF312" i="3"/>
  <c r="AE312" i="3"/>
  <c r="AF311" i="3"/>
  <c r="AE311" i="3"/>
  <c r="AF310" i="3"/>
  <c r="AE310" i="3"/>
  <c r="AF309" i="3"/>
  <c r="AE309" i="3"/>
  <c r="AF308" i="3"/>
  <c r="AE308" i="3"/>
  <c r="AF307" i="3"/>
  <c r="AE307" i="3"/>
  <c r="AF306" i="3"/>
  <c r="AE306" i="3"/>
  <c r="AF305" i="3"/>
  <c r="AE305" i="3"/>
  <c r="AF304" i="3"/>
  <c r="AE304" i="3"/>
  <c r="AF303" i="3"/>
  <c r="AE303" i="3"/>
  <c r="AF302" i="3"/>
  <c r="AE302" i="3"/>
  <c r="AF301" i="3"/>
  <c r="AE301" i="3"/>
  <c r="AF300" i="3"/>
  <c r="AE300" i="3"/>
  <c r="AF299" i="3"/>
  <c r="AE299" i="3"/>
  <c r="AF298" i="3"/>
  <c r="AE298" i="3"/>
  <c r="AF297" i="3"/>
  <c r="AE297" i="3"/>
  <c r="AF296" i="3"/>
  <c r="AE296" i="3"/>
  <c r="AF287" i="3"/>
  <c r="AE287" i="3"/>
  <c r="AF295" i="3"/>
  <c r="AE295" i="3"/>
  <c r="AF294" i="3"/>
  <c r="AE294" i="3"/>
  <c r="AF293" i="3"/>
  <c r="AE293" i="3"/>
  <c r="AF292" i="3"/>
  <c r="AE292" i="3"/>
  <c r="AF291" i="3"/>
  <c r="AE291" i="3"/>
  <c r="AF286" i="3"/>
  <c r="AE286" i="3"/>
  <c r="AF285" i="3"/>
  <c r="AE285" i="3"/>
  <c r="AF284" i="3"/>
  <c r="AE284" i="3"/>
  <c r="AF283" i="3"/>
  <c r="AE283" i="3"/>
  <c r="AF282" i="3"/>
  <c r="AE282" i="3"/>
  <c r="AF281" i="3"/>
  <c r="AE281" i="3"/>
  <c r="AF280" i="3"/>
  <c r="AE280" i="3"/>
  <c r="AF279" i="3"/>
  <c r="AE279" i="3"/>
  <c r="AF278" i="3"/>
  <c r="AE278" i="3"/>
  <c r="AF277" i="3"/>
  <c r="AE277" i="3"/>
  <c r="AF276" i="3"/>
  <c r="AE276" i="3"/>
  <c r="AF275" i="3"/>
  <c r="AE275" i="3"/>
  <c r="AF274" i="3"/>
  <c r="AE274" i="3"/>
  <c r="AF273" i="3"/>
  <c r="AE273" i="3"/>
  <c r="AF272" i="3"/>
  <c r="AE272" i="3"/>
  <c r="AF271" i="3"/>
  <c r="AE271" i="3"/>
  <c r="AF270" i="3"/>
  <c r="AE270" i="3"/>
  <c r="AF269" i="3"/>
  <c r="AE269" i="3"/>
  <c r="AF268" i="3"/>
  <c r="AE268" i="3"/>
  <c r="AF267" i="3"/>
  <c r="AE267" i="3"/>
  <c r="AF266" i="3"/>
  <c r="AE266" i="3"/>
  <c r="AF265" i="3"/>
  <c r="AE265" i="3"/>
  <c r="AF264" i="3"/>
  <c r="AE264" i="3"/>
  <c r="AF263" i="3"/>
  <c r="AE263" i="3"/>
  <c r="AF262" i="3"/>
  <c r="AE262" i="3"/>
  <c r="AF261" i="3"/>
  <c r="AE261" i="3"/>
  <c r="AF260" i="3"/>
  <c r="AE260" i="3"/>
  <c r="AF259" i="3"/>
  <c r="AE259" i="3"/>
  <c r="AF258" i="3"/>
  <c r="AE258" i="3"/>
  <c r="AF257" i="3"/>
  <c r="AE257" i="3"/>
  <c r="AF256" i="3"/>
  <c r="AE256" i="3"/>
  <c r="AF255" i="3"/>
  <c r="AE255" i="3"/>
  <c r="AF254" i="3"/>
  <c r="AE254" i="3"/>
  <c r="AF253" i="3"/>
  <c r="AE253" i="3"/>
  <c r="AF252" i="3"/>
  <c r="AE252" i="3"/>
  <c r="AF251" i="3"/>
  <c r="AE251" i="3"/>
  <c r="AF250" i="3"/>
  <c r="AE250" i="3"/>
  <c r="AF249" i="3"/>
  <c r="AE249" i="3"/>
  <c r="AF248" i="3"/>
  <c r="AE248" i="3"/>
  <c r="AF247" i="3"/>
  <c r="AE247" i="3"/>
  <c r="AF246" i="3"/>
  <c r="AE246" i="3"/>
  <c r="AF245" i="3"/>
  <c r="AE245" i="3"/>
  <c r="AF244" i="3"/>
  <c r="AE244" i="3"/>
  <c r="AF243" i="3"/>
  <c r="AE243" i="3"/>
  <c r="AF242" i="3"/>
  <c r="AE242" i="3"/>
  <c r="AF241" i="3"/>
  <c r="AE241" i="3"/>
  <c r="AF240" i="3"/>
  <c r="AE240" i="3"/>
  <c r="AF239" i="3"/>
  <c r="AE239" i="3"/>
  <c r="AF238" i="3"/>
  <c r="AE238" i="3"/>
  <c r="AF237" i="3"/>
  <c r="AE237" i="3"/>
  <c r="AF236" i="3"/>
  <c r="AE236" i="3"/>
  <c r="AF235" i="3"/>
  <c r="AE235" i="3"/>
  <c r="AF234" i="3"/>
  <c r="AE234" i="3"/>
  <c r="AF233" i="3"/>
  <c r="AE233" i="3"/>
  <c r="AF232" i="3"/>
  <c r="AE232" i="3"/>
  <c r="AF231" i="3"/>
  <c r="AE231" i="3"/>
  <c r="AF230" i="3"/>
  <c r="AE230" i="3"/>
  <c r="AF229" i="3"/>
  <c r="AE229" i="3"/>
  <c r="AF228" i="3"/>
  <c r="AE228" i="3"/>
  <c r="AF227" i="3"/>
  <c r="AE227" i="3"/>
  <c r="AF226" i="3"/>
  <c r="AE226" i="3"/>
  <c r="AF225" i="3"/>
  <c r="AE225" i="3"/>
  <c r="AF224" i="3"/>
  <c r="AE224" i="3"/>
  <c r="AF223" i="3"/>
  <c r="AE223" i="3"/>
  <c r="AF222" i="3"/>
  <c r="AE222" i="3"/>
  <c r="AF221" i="3"/>
  <c r="AE221" i="3"/>
  <c r="AF220" i="3"/>
  <c r="AE220" i="3"/>
  <c r="AF219" i="3"/>
  <c r="AE219" i="3"/>
  <c r="AF218" i="3"/>
  <c r="AE218" i="3"/>
  <c r="AF217" i="3"/>
  <c r="AE217" i="3"/>
  <c r="AF216" i="3"/>
  <c r="AE216" i="3"/>
  <c r="AF215" i="3"/>
  <c r="AE215" i="3"/>
  <c r="AF214" i="3"/>
  <c r="AE214" i="3"/>
  <c r="AF213" i="3"/>
  <c r="AE213" i="3"/>
  <c r="AF212" i="3"/>
  <c r="AE212" i="3"/>
  <c r="AF211" i="3"/>
  <c r="AE211" i="3"/>
  <c r="AF210" i="3"/>
  <c r="AE210" i="3"/>
  <c r="AF209" i="3"/>
  <c r="AE209" i="3"/>
  <c r="AF208" i="3"/>
  <c r="AE208" i="3"/>
  <c r="AF207" i="3"/>
  <c r="AE207" i="3"/>
  <c r="AF206" i="3"/>
  <c r="AE206" i="3"/>
  <c r="AF205" i="3"/>
  <c r="AE205" i="3"/>
  <c r="AF204" i="3"/>
  <c r="AE204" i="3"/>
  <c r="AF203" i="3"/>
  <c r="AE203" i="3"/>
  <c r="AF202" i="3"/>
  <c r="AE202" i="3"/>
  <c r="AF201" i="3"/>
  <c r="AE201" i="3"/>
  <c r="AF200" i="3"/>
  <c r="AE200" i="3"/>
  <c r="AF199" i="3"/>
  <c r="AE199" i="3"/>
  <c r="AF198" i="3"/>
  <c r="AE198" i="3"/>
  <c r="AF197" i="3"/>
  <c r="AE197" i="3"/>
  <c r="AF196" i="3"/>
  <c r="AE196" i="3"/>
  <c r="AF195" i="3"/>
  <c r="AE195" i="3"/>
  <c r="AF194" i="3"/>
  <c r="AE194" i="3"/>
  <c r="AF193" i="3"/>
  <c r="AE193" i="3"/>
  <c r="AF192" i="3"/>
  <c r="AE192" i="3"/>
  <c r="AF191" i="3"/>
  <c r="AE191" i="3"/>
  <c r="AF190" i="3"/>
  <c r="AE190" i="3"/>
  <c r="AF189" i="3"/>
  <c r="AE189" i="3"/>
  <c r="AF188" i="3"/>
  <c r="AE188" i="3"/>
  <c r="AF187" i="3"/>
  <c r="AE187" i="3"/>
  <c r="AF186" i="3"/>
  <c r="AE186" i="3"/>
  <c r="AF185" i="3"/>
  <c r="AE185" i="3"/>
  <c r="AF184" i="3"/>
  <c r="AE184" i="3"/>
  <c r="AF183" i="3"/>
  <c r="AE183" i="3"/>
  <c r="AF182" i="3"/>
  <c r="AE182" i="3"/>
  <c r="AF181" i="3"/>
  <c r="AE181" i="3"/>
  <c r="AF180" i="3"/>
  <c r="AE180" i="3"/>
  <c r="AF179" i="3"/>
  <c r="AE179" i="3"/>
  <c r="AF178" i="3"/>
  <c r="AE178" i="3"/>
  <c r="AF177" i="3"/>
  <c r="AE177" i="3"/>
  <c r="AF176" i="3"/>
  <c r="AE176" i="3"/>
  <c r="AF175" i="3"/>
  <c r="AE175" i="3"/>
  <c r="AF174" i="3"/>
  <c r="AE174" i="3"/>
  <c r="AF173" i="3"/>
  <c r="AE173" i="3"/>
  <c r="AF172" i="3"/>
  <c r="AE172" i="3"/>
  <c r="AF171" i="3"/>
  <c r="AE171" i="3"/>
  <c r="AF170" i="3"/>
  <c r="AE170" i="3"/>
  <c r="AF169" i="3"/>
  <c r="AE169" i="3"/>
  <c r="AF168" i="3"/>
  <c r="AE168" i="3"/>
  <c r="AF167" i="3"/>
  <c r="AE167" i="3"/>
  <c r="AF166" i="3"/>
  <c r="AE166" i="3"/>
  <c r="AF165" i="3"/>
  <c r="AE165" i="3"/>
  <c r="AF164" i="3"/>
  <c r="AE164" i="3"/>
  <c r="AF163" i="3"/>
  <c r="AE163" i="3"/>
  <c r="AF162" i="3"/>
  <c r="AE162" i="3"/>
  <c r="AF161" i="3"/>
  <c r="AE161" i="3"/>
  <c r="AF160" i="3"/>
  <c r="AE160" i="3"/>
  <c r="AF159" i="3"/>
  <c r="AE159" i="3"/>
  <c r="AF158" i="3"/>
  <c r="AE158" i="3"/>
  <c r="AF157" i="3"/>
  <c r="AE157" i="3"/>
  <c r="AF156" i="3"/>
  <c r="AE156" i="3"/>
  <c r="AF155" i="3"/>
  <c r="AE155" i="3"/>
  <c r="AF154" i="3"/>
  <c r="AE154" i="3"/>
  <c r="AF153" i="3"/>
  <c r="AE153" i="3"/>
  <c r="AF152" i="3"/>
  <c r="AE152" i="3"/>
  <c r="AF151" i="3"/>
  <c r="AE151" i="3"/>
  <c r="AF150" i="3"/>
  <c r="AE150" i="3"/>
  <c r="AF149" i="3"/>
  <c r="AE149" i="3"/>
  <c r="AF148" i="3"/>
  <c r="AE148" i="3"/>
  <c r="AF147" i="3"/>
  <c r="AE147" i="3"/>
  <c r="AF146" i="3"/>
  <c r="AE146" i="3"/>
  <c r="AF145" i="3"/>
  <c r="AE145" i="3"/>
  <c r="AF144" i="3"/>
  <c r="AE144" i="3"/>
  <c r="AF143" i="3"/>
  <c r="AE143" i="3"/>
  <c r="AF142" i="3"/>
  <c r="AE142" i="3"/>
  <c r="AF141" i="3"/>
  <c r="AE141" i="3"/>
  <c r="AF140" i="3"/>
  <c r="AE140" i="3"/>
  <c r="AF139" i="3"/>
  <c r="AE139" i="3"/>
  <c r="AF138" i="3"/>
  <c r="AE138" i="3"/>
  <c r="AF137" i="3"/>
  <c r="AE137" i="3"/>
  <c r="AF136" i="3"/>
  <c r="AE136" i="3"/>
  <c r="AF135" i="3"/>
  <c r="AE135" i="3"/>
  <c r="AF134" i="3"/>
  <c r="AE134" i="3"/>
  <c r="AF133" i="3"/>
  <c r="AE133" i="3"/>
  <c r="AF132" i="3"/>
  <c r="AE132" i="3"/>
  <c r="AF131" i="3"/>
  <c r="AE131" i="3"/>
  <c r="AF130" i="3"/>
  <c r="AE130" i="3"/>
  <c r="AF129" i="3"/>
  <c r="AE129" i="3"/>
  <c r="AF128" i="3"/>
  <c r="AE128" i="3"/>
  <c r="AF127" i="3"/>
  <c r="AE127" i="3"/>
  <c r="AF126" i="3"/>
  <c r="AE126" i="3"/>
  <c r="AF125" i="3"/>
  <c r="AE125" i="3"/>
  <c r="AF124" i="3"/>
  <c r="AE124" i="3"/>
  <c r="AF123" i="3"/>
  <c r="AE123" i="3"/>
  <c r="AF122" i="3"/>
  <c r="AE122" i="3"/>
  <c r="AF121" i="3"/>
  <c r="AE121" i="3"/>
  <c r="AF120" i="3"/>
  <c r="AE120" i="3"/>
  <c r="AF119" i="3"/>
  <c r="AE119" i="3"/>
  <c r="AF118" i="3"/>
  <c r="AE118" i="3"/>
  <c r="AF117" i="3"/>
  <c r="AE117" i="3"/>
  <c r="AF116" i="3"/>
  <c r="AE116" i="3"/>
  <c r="AF115" i="3"/>
  <c r="AE115" i="3"/>
  <c r="AF114" i="3"/>
  <c r="AE114" i="3"/>
  <c r="AF113" i="3"/>
  <c r="AE113" i="3"/>
  <c r="AF112" i="3"/>
  <c r="AE112" i="3"/>
  <c r="AF111" i="3"/>
  <c r="AE111" i="3"/>
  <c r="AF110" i="3"/>
  <c r="AE110" i="3"/>
  <c r="AF109" i="3"/>
  <c r="AE109" i="3"/>
  <c r="AF108" i="3"/>
  <c r="AE108" i="3"/>
  <c r="AF107" i="3"/>
  <c r="AE107" i="3"/>
  <c r="AF106" i="3"/>
  <c r="AE106" i="3"/>
  <c r="AF105" i="3"/>
  <c r="AE105" i="3"/>
  <c r="AF104" i="3"/>
  <c r="AE104" i="3"/>
  <c r="AF103" i="3"/>
  <c r="AE103" i="3"/>
  <c r="AF102" i="3"/>
  <c r="AE102" i="3"/>
  <c r="AF101" i="3"/>
  <c r="AE101" i="3"/>
  <c r="AF100" i="3"/>
  <c r="AE100" i="3"/>
  <c r="AF99" i="3"/>
  <c r="AE99" i="3"/>
  <c r="AF98" i="3"/>
  <c r="AE98" i="3"/>
  <c r="AF97" i="3"/>
  <c r="AE97" i="3"/>
  <c r="AF96" i="3"/>
  <c r="AE96" i="3"/>
  <c r="AF95" i="3"/>
  <c r="AE95" i="3"/>
  <c r="AF94" i="3"/>
  <c r="AE94" i="3"/>
  <c r="AF93" i="3"/>
  <c r="AE93" i="3"/>
  <c r="AF92" i="3"/>
  <c r="AE92" i="3"/>
  <c r="AF91" i="3"/>
  <c r="AE91" i="3"/>
  <c r="AF90" i="3"/>
  <c r="AE90" i="3"/>
  <c r="AF89" i="3"/>
  <c r="AE89" i="3"/>
  <c r="AF88" i="3"/>
  <c r="AE88" i="3"/>
  <c r="AF87" i="3"/>
  <c r="AE87" i="3"/>
  <c r="AF86" i="3"/>
  <c r="AE86" i="3"/>
  <c r="AF85" i="3"/>
  <c r="AE85" i="3"/>
  <c r="AF84" i="3"/>
  <c r="AE84" i="3"/>
  <c r="AF83" i="3"/>
  <c r="AE83" i="3"/>
  <c r="AF82" i="3"/>
  <c r="AE82" i="3"/>
  <c r="AF81" i="3"/>
  <c r="AE81" i="3"/>
  <c r="AF80" i="3"/>
  <c r="AE80" i="3"/>
  <c r="AF79" i="3"/>
  <c r="AE79" i="3"/>
  <c r="AF78" i="3"/>
  <c r="AE78" i="3"/>
  <c r="AF77" i="3"/>
  <c r="AE77" i="3"/>
  <c r="AF76" i="3"/>
  <c r="AE76" i="3"/>
  <c r="AF75" i="3"/>
  <c r="AE75" i="3"/>
  <c r="AF74" i="3"/>
  <c r="AE74" i="3"/>
  <c r="AF73" i="3"/>
  <c r="AE73" i="3"/>
  <c r="AF72" i="3"/>
  <c r="AE72" i="3"/>
  <c r="AF71" i="3"/>
  <c r="AE71" i="3"/>
  <c r="AF70" i="3"/>
  <c r="AE70" i="3"/>
  <c r="AF69" i="3"/>
  <c r="AE69" i="3"/>
  <c r="AF68" i="3"/>
  <c r="AE68" i="3"/>
  <c r="AF67" i="3"/>
  <c r="AE67" i="3"/>
  <c r="AF66" i="3"/>
  <c r="AE66" i="3"/>
  <c r="AF65" i="3"/>
  <c r="AE65" i="3"/>
  <c r="AF64" i="3"/>
  <c r="AE64" i="3"/>
  <c r="AF63" i="3"/>
  <c r="AE63" i="3"/>
  <c r="AF62" i="3"/>
  <c r="AE62" i="3"/>
  <c r="AF61" i="3"/>
  <c r="AE61" i="3"/>
  <c r="W266" i="3" l="1"/>
  <c r="AF1060" i="3" l="1"/>
  <c r="AF1059" i="3"/>
  <c r="AF1058" i="3"/>
  <c r="AF1057" i="3"/>
  <c r="AF1056" i="3"/>
  <c r="AF1055" i="3"/>
  <c r="AF1054" i="3"/>
  <c r="AF1053" i="3"/>
  <c r="AF1052" i="3"/>
  <c r="AF1051" i="3"/>
  <c r="AF1050" i="3"/>
  <c r="AF1049" i="3"/>
  <c r="AF1048" i="3"/>
  <c r="AF1047" i="3"/>
  <c r="AF1046" i="3"/>
  <c r="AF1045" i="3"/>
  <c r="AF1044" i="3"/>
  <c r="AF1043" i="3"/>
  <c r="AF1042" i="3"/>
  <c r="AF1041" i="3"/>
  <c r="AF1040" i="3"/>
  <c r="AF1039" i="3"/>
  <c r="AF1038" i="3"/>
  <c r="AF1037" i="3"/>
  <c r="AF1036" i="3"/>
  <c r="AF1035" i="3"/>
  <c r="AF1034" i="3"/>
  <c r="AF1033" i="3"/>
  <c r="AF1032" i="3"/>
  <c r="AF1031" i="3"/>
  <c r="AF1030" i="3"/>
  <c r="AF1029" i="3"/>
  <c r="AF1028" i="3"/>
  <c r="AF1027" i="3"/>
  <c r="AF1026" i="3"/>
  <c r="AF1025" i="3"/>
  <c r="AF1024" i="3"/>
  <c r="AF1023" i="3"/>
  <c r="AF1022" i="3"/>
  <c r="AF1021" i="3"/>
  <c r="AF1020" i="3"/>
  <c r="AF1019" i="3"/>
  <c r="AF1018" i="3"/>
  <c r="AF1017" i="3"/>
  <c r="AF1016" i="3"/>
  <c r="AF1015" i="3"/>
  <c r="AF1014" i="3"/>
  <c r="AF1013" i="3"/>
  <c r="AF1012" i="3"/>
  <c r="AF1011" i="3"/>
  <c r="AF1010" i="3"/>
  <c r="AF1009" i="3"/>
  <c r="AF1008" i="3"/>
  <c r="AF1007" i="3"/>
  <c r="AF1006" i="3"/>
  <c r="AF1005" i="3"/>
  <c r="AF1004" i="3"/>
  <c r="AF1003" i="3"/>
  <c r="AF1002" i="3"/>
  <c r="AF1001" i="3"/>
  <c r="AF1000" i="3"/>
  <c r="AF999" i="3"/>
  <c r="AF998" i="3"/>
  <c r="AF997" i="3"/>
  <c r="AF996" i="3"/>
  <c r="AF995" i="3"/>
  <c r="AF994" i="3"/>
  <c r="AF993" i="3"/>
  <c r="AF992" i="3"/>
  <c r="AF991" i="3"/>
  <c r="AF990" i="3"/>
  <c r="AF989" i="3"/>
  <c r="AF988" i="3"/>
  <c r="AF987" i="3"/>
  <c r="AF986" i="3"/>
  <c r="AF985" i="3"/>
  <c r="AF984" i="3"/>
  <c r="AF983" i="3"/>
  <c r="AF982" i="3"/>
  <c r="AF981" i="3"/>
  <c r="AF980" i="3"/>
  <c r="AF979" i="3"/>
  <c r="AF978" i="3"/>
  <c r="AF977" i="3"/>
  <c r="AF976" i="3"/>
  <c r="AF975" i="3"/>
  <c r="AF974" i="3"/>
  <c r="AF973" i="3"/>
  <c r="AF972" i="3"/>
  <c r="AF971" i="3"/>
  <c r="AF970" i="3"/>
  <c r="AF969" i="3"/>
  <c r="AF968" i="3"/>
  <c r="AF967" i="3"/>
  <c r="AF966" i="3"/>
  <c r="AF965" i="3"/>
  <c r="AF964" i="3"/>
  <c r="AF963" i="3"/>
  <c r="AF962" i="3"/>
  <c r="AF961" i="3"/>
  <c r="AF960" i="3"/>
  <c r="AF959" i="3"/>
  <c r="AF958" i="3"/>
  <c r="AF957" i="3"/>
  <c r="AF956" i="3"/>
  <c r="AF955" i="3"/>
  <c r="AF954" i="3"/>
  <c r="AF953" i="3"/>
  <c r="AF952" i="3"/>
  <c r="AF951" i="3"/>
  <c r="AF950" i="3"/>
  <c r="AF949" i="3"/>
  <c r="AF948" i="3"/>
  <c r="AF947" i="3"/>
  <c r="AF946" i="3"/>
  <c r="AF945" i="3"/>
  <c r="AF944" i="3"/>
  <c r="AF943" i="3"/>
  <c r="AF942" i="3"/>
  <c r="AF941" i="3"/>
  <c r="AF940" i="3"/>
  <c r="AF939" i="3"/>
  <c r="AF938" i="3"/>
  <c r="AF937" i="3"/>
  <c r="AF936" i="3"/>
  <c r="AF935" i="3"/>
  <c r="AF934" i="3"/>
  <c r="AF933" i="3"/>
  <c r="AF932" i="3"/>
  <c r="AF931" i="3"/>
  <c r="AF930" i="3"/>
  <c r="AF929" i="3"/>
  <c r="AF928" i="3"/>
  <c r="AF927" i="3"/>
  <c r="AF926" i="3"/>
  <c r="AF925" i="3"/>
  <c r="AF924" i="3"/>
  <c r="AF923" i="3"/>
  <c r="AF922" i="3"/>
  <c r="AF921" i="3"/>
  <c r="AF920" i="3"/>
  <c r="AF919" i="3"/>
  <c r="AF918" i="3"/>
  <c r="AF917" i="3"/>
  <c r="AF916" i="3"/>
  <c r="AF915" i="3"/>
  <c r="AF914" i="3"/>
  <c r="AF913" i="3"/>
  <c r="AF912" i="3"/>
  <c r="AF911" i="3"/>
  <c r="AF910" i="3"/>
  <c r="AF909" i="3"/>
  <c r="AF908" i="3"/>
  <c r="AF907" i="3"/>
  <c r="AF906" i="3"/>
  <c r="AF905" i="3"/>
  <c r="AF904" i="3"/>
  <c r="AF903" i="3"/>
  <c r="AF902" i="3"/>
  <c r="AF901" i="3"/>
  <c r="AF900" i="3"/>
  <c r="AF899" i="3"/>
  <c r="AF898" i="3"/>
  <c r="AF897" i="3"/>
  <c r="AF896" i="3"/>
  <c r="AF895" i="3"/>
  <c r="AF894" i="3"/>
  <c r="AF893" i="3"/>
  <c r="AF892" i="3"/>
  <c r="AF891" i="3"/>
  <c r="AF890" i="3"/>
  <c r="AF889" i="3"/>
  <c r="AF888" i="3"/>
  <c r="AF887" i="3"/>
  <c r="AF886" i="3"/>
  <c r="AF885" i="3"/>
  <c r="AF884" i="3"/>
  <c r="AF883" i="3"/>
  <c r="AF882" i="3"/>
  <c r="AF881" i="3"/>
  <c r="AF880" i="3"/>
  <c r="AF879" i="3"/>
  <c r="AF878" i="3"/>
  <c r="AF877" i="3"/>
  <c r="AF876" i="3"/>
  <c r="AF875" i="3"/>
  <c r="AF874" i="3"/>
  <c r="AF873" i="3"/>
  <c r="AF872" i="3"/>
  <c r="AF871" i="3"/>
  <c r="AF870" i="3"/>
  <c r="AF869" i="3"/>
  <c r="AF868" i="3"/>
  <c r="AF867" i="3"/>
  <c r="AF866" i="3"/>
  <c r="AF865" i="3"/>
  <c r="AF864" i="3"/>
  <c r="AF863" i="3"/>
  <c r="AF862" i="3"/>
  <c r="AF861" i="3"/>
  <c r="AF860" i="3"/>
  <c r="AF859" i="3"/>
  <c r="AF858" i="3"/>
  <c r="AF857" i="3"/>
  <c r="AF856" i="3"/>
  <c r="AF855" i="3"/>
  <c r="AF854" i="3"/>
  <c r="AF853" i="3"/>
  <c r="AF852" i="3"/>
  <c r="AF851" i="3"/>
  <c r="AF850" i="3"/>
  <c r="AF849" i="3"/>
  <c r="AF848" i="3"/>
  <c r="AF847" i="3"/>
  <c r="AF846" i="3"/>
  <c r="AF845" i="3"/>
  <c r="AF844" i="3"/>
  <c r="AF843" i="3"/>
  <c r="AF842" i="3"/>
  <c r="AF841" i="3"/>
  <c r="AF840" i="3"/>
  <c r="AF839" i="3"/>
  <c r="AF838" i="3"/>
  <c r="AF837" i="3"/>
  <c r="AF836" i="3"/>
  <c r="AF835" i="3"/>
  <c r="AF834" i="3"/>
  <c r="AF833" i="3"/>
  <c r="AF832" i="3"/>
  <c r="AF831" i="3"/>
  <c r="AF830" i="3"/>
  <c r="AF829" i="3"/>
  <c r="AF828" i="3"/>
  <c r="AF827" i="3"/>
  <c r="AF826" i="3"/>
  <c r="AF825" i="3"/>
  <c r="AF824" i="3"/>
  <c r="AF823" i="3"/>
  <c r="AF822" i="3"/>
  <c r="AF821" i="3"/>
  <c r="AF820" i="3"/>
  <c r="AF819" i="3"/>
  <c r="AF818" i="3"/>
  <c r="AF817" i="3"/>
  <c r="AF816" i="3"/>
  <c r="AF815" i="3"/>
  <c r="AF814" i="3"/>
  <c r="AF813" i="3"/>
  <c r="AF812" i="3"/>
  <c r="AF811" i="3"/>
  <c r="AF810" i="3"/>
  <c r="AF809" i="3"/>
  <c r="AF808" i="3"/>
  <c r="AF807" i="3"/>
  <c r="AF806" i="3"/>
  <c r="AF805" i="3"/>
  <c r="AF804" i="3"/>
  <c r="AF803" i="3"/>
  <c r="AF802" i="3"/>
  <c r="AF801" i="3"/>
  <c r="AF800" i="3"/>
  <c r="AF799" i="3"/>
  <c r="AF798" i="3"/>
  <c r="AF797" i="3"/>
  <c r="AF796" i="3"/>
  <c r="AF795" i="3"/>
  <c r="AF794" i="3"/>
  <c r="AF793" i="3"/>
  <c r="AF792" i="3"/>
  <c r="AF791" i="3"/>
  <c r="AF790" i="3"/>
  <c r="AF789" i="3"/>
  <c r="AF788" i="3"/>
  <c r="AF787" i="3"/>
  <c r="AF786" i="3"/>
  <c r="AF785" i="3"/>
  <c r="AF784" i="3"/>
  <c r="AF783" i="3"/>
  <c r="AF782" i="3"/>
  <c r="AF781" i="3"/>
  <c r="AF780" i="3"/>
  <c r="AF779" i="3"/>
  <c r="AF778" i="3"/>
  <c r="AF777" i="3"/>
  <c r="AF776" i="3"/>
  <c r="AF775" i="3"/>
  <c r="AF774" i="3"/>
  <c r="AF773" i="3"/>
  <c r="AF772" i="3"/>
  <c r="AF771" i="3"/>
  <c r="AF770" i="3"/>
  <c r="AF769" i="3"/>
  <c r="AF768" i="3"/>
  <c r="AF767" i="3"/>
  <c r="AF766" i="3"/>
  <c r="AF765" i="3"/>
  <c r="AF764" i="3"/>
  <c r="AF763" i="3"/>
  <c r="AF762" i="3"/>
  <c r="AF761" i="3"/>
  <c r="AF760" i="3"/>
  <c r="AF759" i="3"/>
  <c r="AF758" i="3"/>
  <c r="AF757" i="3"/>
  <c r="AF756" i="3"/>
  <c r="AF755" i="3"/>
  <c r="AF754" i="3"/>
  <c r="AF753" i="3"/>
  <c r="AF752" i="3"/>
  <c r="AF751" i="3"/>
  <c r="AF750" i="3"/>
  <c r="AF749" i="3"/>
  <c r="AF748" i="3"/>
  <c r="AF747" i="3"/>
  <c r="AF746" i="3"/>
  <c r="AF745" i="3"/>
  <c r="AF744" i="3"/>
  <c r="AF743" i="3"/>
  <c r="AF742" i="3"/>
  <c r="AF741" i="3"/>
  <c r="AF740" i="3"/>
  <c r="AF739" i="3"/>
  <c r="AF738" i="3"/>
  <c r="AF737" i="3"/>
  <c r="AF736" i="3"/>
  <c r="AF735" i="3"/>
  <c r="AF734" i="3"/>
  <c r="AF733" i="3"/>
  <c r="AF732" i="3"/>
  <c r="AF731" i="3"/>
  <c r="AF730" i="3"/>
  <c r="AF729" i="3"/>
  <c r="AF728" i="3"/>
  <c r="AF727" i="3"/>
  <c r="AF726" i="3"/>
  <c r="AF725" i="3"/>
  <c r="AF724" i="3"/>
  <c r="AF723" i="3"/>
  <c r="AF722" i="3"/>
  <c r="AF721" i="3"/>
  <c r="AF720" i="3"/>
  <c r="AF719" i="3"/>
  <c r="AF718" i="3"/>
  <c r="AF717" i="3"/>
  <c r="AF716" i="3"/>
  <c r="AF715" i="3"/>
  <c r="AF714" i="3"/>
  <c r="AF713" i="3"/>
  <c r="AF712" i="3"/>
  <c r="AF711" i="3"/>
  <c r="AF710" i="3"/>
  <c r="AF709" i="3"/>
  <c r="AF708" i="3"/>
  <c r="AF707" i="3"/>
  <c r="AF706" i="3"/>
  <c r="AF705" i="3"/>
  <c r="AF704" i="3"/>
  <c r="AF703" i="3"/>
  <c r="AF702" i="3"/>
  <c r="AF701" i="3"/>
  <c r="AF700" i="3"/>
  <c r="AF699" i="3"/>
  <c r="AF698" i="3"/>
  <c r="AF697" i="3"/>
  <c r="AF696" i="3"/>
  <c r="AF695" i="3"/>
  <c r="AF694" i="3"/>
  <c r="AF693" i="3"/>
  <c r="AF692" i="3"/>
  <c r="AF691" i="3"/>
  <c r="AF690" i="3"/>
  <c r="AF689" i="3"/>
  <c r="AF688" i="3"/>
  <c r="AF687" i="3"/>
  <c r="AF686" i="3"/>
  <c r="AF685" i="3"/>
  <c r="AF684" i="3"/>
  <c r="AF683" i="3"/>
  <c r="AF682" i="3"/>
  <c r="AF681" i="3"/>
  <c r="AF680" i="3"/>
  <c r="AF679" i="3"/>
  <c r="AF631" i="3"/>
  <c r="AF379" i="3"/>
  <c r="AF568" i="3"/>
  <c r="AF546" i="3"/>
  <c r="AF550" i="3"/>
  <c r="AF552" i="3"/>
  <c r="AF553" i="3"/>
  <c r="AF559" i="3"/>
  <c r="AF558" i="3"/>
  <c r="AF557" i="3"/>
  <c r="AF554" i="3"/>
  <c r="AF547" i="3"/>
  <c r="AF549" i="3"/>
  <c r="AF548" i="3"/>
  <c r="AF545" i="3"/>
  <c r="AF555" i="3"/>
  <c r="AF551" i="3"/>
  <c r="AF556" i="3"/>
  <c r="AF475" i="3"/>
  <c r="AF474" i="3"/>
  <c r="AF473" i="3"/>
  <c r="AF472" i="3"/>
  <c r="AF652" i="3"/>
  <c r="AF494" i="3"/>
  <c r="AF646" i="3"/>
  <c r="AF290" i="3"/>
  <c r="AF289" i="3"/>
  <c r="AF288" i="3"/>
  <c r="AF595" i="3"/>
  <c r="AF596" i="3"/>
  <c r="AF594" i="3"/>
  <c r="AF593" i="3"/>
  <c r="AF575" i="3"/>
  <c r="AF573" i="3"/>
  <c r="AF671" i="3"/>
  <c r="AF561" i="3"/>
  <c r="AF678" i="3"/>
  <c r="AF645" i="3"/>
  <c r="AF326" i="3"/>
  <c r="AF325" i="3"/>
  <c r="AF324" i="3"/>
  <c r="AF323" i="3"/>
  <c r="AF322" i="3"/>
  <c r="AF321" i="3"/>
  <c r="AF320" i="3"/>
  <c r="AF319" i="3"/>
  <c r="AF318" i="3"/>
  <c r="AF317" i="3"/>
  <c r="AF316" i="3"/>
  <c r="AF315" i="3"/>
  <c r="AF677" i="3"/>
  <c r="AF676" i="3"/>
  <c r="AF675" i="3"/>
  <c r="AF674" i="3"/>
  <c r="AF673" i="3"/>
  <c r="AF672" i="3"/>
  <c r="AF670" i="3"/>
  <c r="AF669" i="3"/>
  <c r="AF667" i="3"/>
  <c r="AF668" i="3"/>
  <c r="AF666" i="3"/>
  <c r="AF665" i="3"/>
  <c r="AF664" i="3"/>
  <c r="AF663" i="3"/>
  <c r="AF662" i="3"/>
  <c r="AF660" i="3"/>
  <c r="AF661" i="3"/>
  <c r="AF659" i="3"/>
  <c r="AF658" i="3"/>
  <c r="AF657" i="3"/>
  <c r="AF656" i="3"/>
  <c r="AF655" i="3"/>
  <c r="AF654" i="3"/>
  <c r="AF653" i="3"/>
  <c r="AF651" i="3"/>
  <c r="AF650" i="3"/>
  <c r="AF649" i="3"/>
  <c r="AF648" i="3"/>
  <c r="AF647" i="3"/>
  <c r="AF644" i="3"/>
  <c r="AF643" i="3"/>
  <c r="AF642" i="3"/>
  <c r="AF641" i="3"/>
  <c r="AF640" i="3"/>
  <c r="AF639" i="3"/>
  <c r="AF638" i="3"/>
  <c r="AF637" i="3"/>
  <c r="AF636" i="3"/>
  <c r="AF635" i="3"/>
  <c r="AF632" i="3"/>
  <c r="AF634" i="3"/>
  <c r="AF633" i="3"/>
  <c r="AF630" i="3"/>
  <c r="AF629" i="3"/>
  <c r="AF628" i="3"/>
  <c r="AF627" i="3"/>
  <c r="AF626" i="3"/>
  <c r="AF625" i="3"/>
  <c r="AF624" i="3"/>
  <c r="AF623" i="3"/>
  <c r="AF622" i="3"/>
  <c r="AF621" i="3"/>
  <c r="AF620" i="3"/>
  <c r="AF619" i="3"/>
  <c r="AF618" i="3"/>
  <c r="AF617" i="3"/>
  <c r="AF616" i="3"/>
  <c r="AF615" i="3"/>
  <c r="AF614" i="3"/>
  <c r="AF613" i="3"/>
  <c r="AF612" i="3"/>
  <c r="AF611" i="3"/>
  <c r="AF610" i="3"/>
  <c r="AF609" i="3"/>
  <c r="AF608" i="3"/>
  <c r="AF607" i="3"/>
  <c r="AF606" i="3"/>
  <c r="AF605" i="3"/>
  <c r="AF604" i="3"/>
  <c r="AF603" i="3"/>
  <c r="AF602" i="3"/>
  <c r="AF601" i="3"/>
  <c r="AF600" i="3"/>
  <c r="AF599" i="3"/>
  <c r="AF598" i="3"/>
  <c r="AF597" i="3"/>
  <c r="AF592" i="3"/>
  <c r="AF591" i="3"/>
  <c r="AF590" i="3"/>
  <c r="AF589" i="3"/>
  <c r="AF588" i="3"/>
  <c r="AF587" i="3"/>
  <c r="AF586" i="3"/>
  <c r="AF585" i="3"/>
  <c r="AF584" i="3"/>
  <c r="AF583" i="3"/>
  <c r="AF582" i="3"/>
  <c r="AF581" i="3"/>
  <c r="AF580" i="3"/>
  <c r="AF579" i="3"/>
  <c r="AF578" i="3"/>
  <c r="AF577" i="3"/>
  <c r="AF576" i="3"/>
  <c r="AF574" i="3"/>
  <c r="AF572" i="3"/>
  <c r="AF571" i="3"/>
  <c r="AF570" i="3"/>
  <c r="AF569" i="3"/>
  <c r="AF567" i="3"/>
  <c r="AF566" i="3"/>
  <c r="AF565" i="3"/>
  <c r="AF564" i="3"/>
  <c r="AF563" i="3"/>
  <c r="AF562" i="3"/>
  <c r="AF560" i="3"/>
  <c r="AF544" i="3"/>
  <c r="AF543" i="3"/>
  <c r="AF542" i="3"/>
  <c r="AF541" i="3"/>
  <c r="AF540" i="3"/>
  <c r="AF539" i="3"/>
  <c r="AF538" i="3"/>
  <c r="AF537" i="3"/>
  <c r="AF536" i="3"/>
  <c r="AF535" i="3"/>
  <c r="AF534" i="3"/>
  <c r="AF533" i="3"/>
  <c r="AF532" i="3"/>
  <c r="AF531" i="3"/>
  <c r="AF530" i="3"/>
  <c r="AF529" i="3"/>
  <c r="AF528" i="3"/>
  <c r="AF527" i="3"/>
  <c r="AF526" i="3"/>
  <c r="AF525" i="3"/>
  <c r="AF524" i="3"/>
  <c r="AF523" i="3"/>
  <c r="AF522" i="3"/>
  <c r="AF521" i="3"/>
  <c r="AF520" i="3"/>
  <c r="AF517" i="3"/>
  <c r="AF519" i="3"/>
  <c r="AF518" i="3"/>
  <c r="AF516" i="3"/>
  <c r="AF515" i="3"/>
  <c r="AF514" i="3"/>
  <c r="AF513" i="3"/>
  <c r="AF512" i="3"/>
  <c r="AF511" i="3"/>
  <c r="AF510" i="3"/>
  <c r="AF509" i="3"/>
  <c r="AF508" i="3"/>
  <c r="AF507" i="3"/>
  <c r="AF506" i="3"/>
  <c r="AF505" i="3"/>
  <c r="AF504" i="3"/>
  <c r="AF503" i="3"/>
  <c r="AF501" i="3"/>
  <c r="AF502" i="3"/>
  <c r="AF500" i="3"/>
  <c r="AF499" i="3"/>
  <c r="AF498" i="3"/>
  <c r="AF497" i="3"/>
  <c r="AF496" i="3"/>
  <c r="AF495" i="3"/>
  <c r="AF493" i="3"/>
  <c r="AF492" i="3"/>
  <c r="AF491" i="3"/>
  <c r="AF490" i="3"/>
  <c r="AF489" i="3"/>
  <c r="AF488" i="3"/>
  <c r="AF487" i="3"/>
  <c r="AF486" i="3"/>
  <c r="AF485" i="3"/>
  <c r="AF484" i="3"/>
  <c r="AF483" i="3"/>
  <c r="AF482" i="3"/>
  <c r="AF481" i="3"/>
  <c r="AF480" i="3"/>
  <c r="AF479" i="3"/>
  <c r="AF478" i="3"/>
  <c r="AF477" i="3"/>
  <c r="AF476" i="3"/>
  <c r="AF471" i="3"/>
  <c r="AF470" i="3"/>
  <c r="AF469" i="3"/>
  <c r="AF468" i="3"/>
  <c r="AF467" i="3"/>
  <c r="AF466" i="3"/>
  <c r="AF463" i="3"/>
  <c r="AF465" i="3"/>
  <c r="AF464" i="3"/>
  <c r="AF462" i="3"/>
  <c r="AF461" i="3"/>
  <c r="AF460" i="3"/>
  <c r="AF459" i="3"/>
  <c r="AF458" i="3"/>
  <c r="AF457" i="3"/>
  <c r="AF456" i="3"/>
  <c r="AF455" i="3"/>
  <c r="AF454" i="3"/>
  <c r="AF453" i="3"/>
  <c r="AF452" i="3"/>
  <c r="AF451" i="3"/>
  <c r="AF450" i="3"/>
  <c r="AF449" i="3"/>
  <c r="AF448" i="3"/>
  <c r="AF447" i="3"/>
  <c r="AF446" i="3"/>
  <c r="AF445" i="3"/>
  <c r="AF444" i="3"/>
  <c r="AF443" i="3"/>
  <c r="AF441" i="3"/>
  <c r="AF442" i="3"/>
  <c r="AF440" i="3"/>
  <c r="AF439" i="3"/>
  <c r="AF438" i="3"/>
  <c r="AF437" i="3"/>
  <c r="AF436" i="3"/>
  <c r="AF435" i="3"/>
  <c r="AF430" i="3"/>
  <c r="AF429" i="3"/>
  <c r="AF428" i="3"/>
  <c r="AF425" i="3"/>
  <c r="AF424" i="3"/>
  <c r="AF433" i="3"/>
  <c r="AF432" i="3"/>
  <c r="AF431" i="3"/>
  <c r="AF434" i="3"/>
  <c r="AF426" i="3"/>
  <c r="AF427" i="3"/>
  <c r="AF423" i="3"/>
  <c r="AF422" i="3"/>
  <c r="AF421" i="3"/>
  <c r="AF420" i="3"/>
  <c r="AF419" i="3"/>
  <c r="AF418" i="3"/>
  <c r="AF417" i="3"/>
  <c r="AF416" i="3"/>
  <c r="AF415" i="3"/>
  <c r="AF414" i="3"/>
  <c r="AF413" i="3"/>
  <c r="AF412" i="3"/>
  <c r="AF411" i="3"/>
  <c r="AF410" i="3"/>
  <c r="AF409" i="3"/>
  <c r="AF408" i="3"/>
  <c r="AF407" i="3"/>
  <c r="AF406" i="3"/>
  <c r="AF405" i="3"/>
  <c r="AF404" i="3"/>
  <c r="AF403" i="3"/>
  <c r="AF402" i="3"/>
  <c r="AF401" i="3"/>
  <c r="AF400" i="3"/>
  <c r="AF399" i="3"/>
  <c r="AF398" i="3"/>
  <c r="AF397" i="3"/>
  <c r="AF396" i="3"/>
  <c r="AF395" i="3"/>
  <c r="AF394" i="3"/>
  <c r="AF393" i="3"/>
  <c r="AF392" i="3"/>
  <c r="AF391" i="3"/>
  <c r="AF390" i="3"/>
  <c r="AF389" i="3"/>
  <c r="AF388" i="3"/>
  <c r="AF387" i="3"/>
  <c r="AF386" i="3"/>
  <c r="AF385" i="3"/>
  <c r="AF384" i="3"/>
  <c r="AF383" i="3"/>
  <c r="AF382" i="3"/>
  <c r="AF381" i="3"/>
  <c r="AF380" i="3"/>
  <c r="AF378" i="3"/>
  <c r="AF377" i="3"/>
  <c r="AF376" i="3"/>
  <c r="AF375" i="3"/>
  <c r="AF374" i="3"/>
  <c r="AF373" i="3"/>
  <c r="AF372" i="3"/>
  <c r="AF371" i="3"/>
  <c r="AF370" i="3"/>
  <c r="AF369" i="3"/>
  <c r="AF368" i="3"/>
  <c r="AF367" i="3"/>
  <c r="AF366" i="3"/>
  <c r="W6" i="2" l="1"/>
  <c r="E6" i="1" l="1"/>
  <c r="H484" i="3" l="1"/>
  <c r="J642" i="3" l="1"/>
  <c r="J144" i="3"/>
  <c r="AU55" i="3" l="1"/>
  <c r="AJ1060" i="3" l="1"/>
  <c r="AM1060" i="3" s="1"/>
  <c r="AJ1059" i="3"/>
  <c r="AM1059" i="3" s="1"/>
  <c r="AJ1058" i="3"/>
  <c r="AM1058" i="3" s="1"/>
  <c r="AJ1057" i="3"/>
  <c r="AM1057" i="3" s="1"/>
  <c r="AJ1056" i="3"/>
  <c r="AM1056" i="3" s="1"/>
  <c r="AJ1055" i="3"/>
  <c r="AM1055" i="3" s="1"/>
  <c r="AJ1054" i="3"/>
  <c r="AM1054" i="3" s="1"/>
  <c r="AJ1053" i="3"/>
  <c r="AM1053" i="3" s="1"/>
  <c r="AJ1052" i="3"/>
  <c r="AM1052" i="3" s="1"/>
  <c r="AJ1051" i="3"/>
  <c r="AM1051" i="3" s="1"/>
  <c r="AJ1050" i="3"/>
  <c r="AM1050" i="3" s="1"/>
  <c r="AJ1049" i="3"/>
  <c r="AM1049" i="3" s="1"/>
  <c r="AJ1048" i="3"/>
  <c r="AM1048" i="3" s="1"/>
  <c r="AJ1047" i="3"/>
  <c r="AM1047" i="3" s="1"/>
  <c r="AJ1046" i="3"/>
  <c r="AM1046" i="3" s="1"/>
  <c r="AJ1045" i="3"/>
  <c r="AM1045" i="3" s="1"/>
  <c r="AJ1044" i="3"/>
  <c r="AM1044" i="3" s="1"/>
  <c r="AJ1043" i="3"/>
  <c r="AM1043" i="3" s="1"/>
  <c r="AJ1042" i="3"/>
  <c r="AM1042" i="3" s="1"/>
  <c r="AJ1041" i="3"/>
  <c r="AM1041" i="3" s="1"/>
  <c r="AJ1040" i="3"/>
  <c r="AM1040" i="3" s="1"/>
  <c r="AJ1039" i="3"/>
  <c r="AM1039" i="3" s="1"/>
  <c r="AJ1038" i="3"/>
  <c r="AM1038" i="3" s="1"/>
  <c r="AJ1037" i="3"/>
  <c r="AM1037" i="3" s="1"/>
  <c r="AJ1036" i="3"/>
  <c r="AM1036" i="3" s="1"/>
  <c r="AJ1035" i="3"/>
  <c r="AM1035" i="3" s="1"/>
  <c r="AJ1034" i="3"/>
  <c r="AM1034" i="3" s="1"/>
  <c r="AJ1033" i="3"/>
  <c r="AM1033" i="3" s="1"/>
  <c r="AJ1032" i="3"/>
  <c r="AM1032" i="3" s="1"/>
  <c r="AJ1031" i="3"/>
  <c r="AM1031" i="3" s="1"/>
  <c r="AJ1030" i="3"/>
  <c r="AM1030" i="3" s="1"/>
  <c r="AJ1029" i="3"/>
  <c r="AM1029" i="3" s="1"/>
  <c r="AJ1028" i="3"/>
  <c r="AM1028" i="3" s="1"/>
  <c r="AJ1027" i="3"/>
  <c r="AM1027" i="3" s="1"/>
  <c r="AJ1026" i="3"/>
  <c r="AM1026" i="3" s="1"/>
  <c r="AJ1025" i="3"/>
  <c r="AM1025" i="3" s="1"/>
  <c r="AJ1024" i="3"/>
  <c r="AM1024" i="3" s="1"/>
  <c r="AJ1023" i="3"/>
  <c r="AM1023" i="3" s="1"/>
  <c r="AJ1022" i="3"/>
  <c r="AM1022" i="3" s="1"/>
  <c r="AJ1021" i="3"/>
  <c r="AM1021" i="3" s="1"/>
  <c r="AJ1020" i="3"/>
  <c r="AM1020" i="3" s="1"/>
  <c r="AJ1019" i="3"/>
  <c r="AM1019" i="3" s="1"/>
  <c r="AJ1018" i="3"/>
  <c r="AM1018" i="3" s="1"/>
  <c r="AJ1017" i="3"/>
  <c r="AM1017" i="3" s="1"/>
  <c r="AJ1016" i="3"/>
  <c r="AM1016" i="3" s="1"/>
  <c r="AJ1015" i="3"/>
  <c r="AM1015" i="3" s="1"/>
  <c r="AJ1014" i="3"/>
  <c r="AM1014" i="3" s="1"/>
  <c r="AJ1013" i="3"/>
  <c r="AM1013" i="3" s="1"/>
  <c r="AJ1012" i="3"/>
  <c r="AM1012" i="3" s="1"/>
  <c r="AJ1011" i="3"/>
  <c r="AM1011" i="3" s="1"/>
  <c r="AJ1010" i="3"/>
  <c r="AM1010" i="3" s="1"/>
  <c r="AJ1009" i="3"/>
  <c r="AM1009" i="3" s="1"/>
  <c r="AJ1008" i="3"/>
  <c r="AM1008" i="3" s="1"/>
  <c r="AJ1007" i="3"/>
  <c r="AM1007" i="3" s="1"/>
  <c r="AJ1006" i="3"/>
  <c r="AM1006" i="3" s="1"/>
  <c r="AJ1005" i="3"/>
  <c r="AM1005" i="3" s="1"/>
  <c r="AJ1004" i="3"/>
  <c r="AM1004" i="3" s="1"/>
  <c r="AJ1003" i="3"/>
  <c r="AM1003" i="3" s="1"/>
  <c r="AJ1002" i="3"/>
  <c r="AM1002" i="3" s="1"/>
  <c r="AJ1001" i="3"/>
  <c r="AM1001" i="3" s="1"/>
  <c r="AJ1000" i="3"/>
  <c r="AM1000" i="3" s="1"/>
  <c r="AJ999" i="3"/>
  <c r="AM999" i="3" s="1"/>
  <c r="AJ998" i="3"/>
  <c r="AM998" i="3" s="1"/>
  <c r="AJ997" i="3"/>
  <c r="AM997" i="3" s="1"/>
  <c r="AJ996" i="3"/>
  <c r="AM996" i="3" s="1"/>
  <c r="AJ995" i="3"/>
  <c r="AM995" i="3" s="1"/>
  <c r="AJ994" i="3"/>
  <c r="AM994" i="3" s="1"/>
  <c r="AJ993" i="3"/>
  <c r="AM993" i="3" s="1"/>
  <c r="AJ992" i="3"/>
  <c r="AM992" i="3" s="1"/>
  <c r="AJ991" i="3"/>
  <c r="AM991" i="3" s="1"/>
  <c r="AJ990" i="3"/>
  <c r="AM990" i="3" s="1"/>
  <c r="AJ989" i="3"/>
  <c r="AM989" i="3" s="1"/>
  <c r="AJ988" i="3"/>
  <c r="AM988" i="3" s="1"/>
  <c r="AJ987" i="3"/>
  <c r="AM987" i="3" s="1"/>
  <c r="AJ986" i="3"/>
  <c r="AM986" i="3" s="1"/>
  <c r="AJ985" i="3"/>
  <c r="AM985" i="3" s="1"/>
  <c r="AJ984" i="3"/>
  <c r="AM984" i="3" s="1"/>
  <c r="AJ983" i="3"/>
  <c r="AM983" i="3" s="1"/>
  <c r="AJ982" i="3"/>
  <c r="AM982" i="3" s="1"/>
  <c r="AJ981" i="3"/>
  <c r="AM981" i="3" s="1"/>
  <c r="AJ980" i="3"/>
  <c r="AM980" i="3" s="1"/>
  <c r="AJ979" i="3"/>
  <c r="AM979" i="3" s="1"/>
  <c r="AJ978" i="3"/>
  <c r="AM978" i="3" s="1"/>
  <c r="AJ977" i="3"/>
  <c r="AM977" i="3" s="1"/>
  <c r="AJ976" i="3"/>
  <c r="AM976" i="3" s="1"/>
  <c r="AJ975" i="3"/>
  <c r="AM975" i="3" s="1"/>
  <c r="AJ974" i="3"/>
  <c r="AM974" i="3" s="1"/>
  <c r="AJ973" i="3"/>
  <c r="AM973" i="3" s="1"/>
  <c r="AJ972" i="3"/>
  <c r="AM972" i="3" s="1"/>
  <c r="AJ971" i="3"/>
  <c r="AM971" i="3" s="1"/>
  <c r="AJ970" i="3"/>
  <c r="AM970" i="3" s="1"/>
  <c r="AJ969" i="3"/>
  <c r="AM969" i="3" s="1"/>
  <c r="AJ968" i="3"/>
  <c r="AM968" i="3" s="1"/>
  <c r="AJ967" i="3"/>
  <c r="AM967" i="3" s="1"/>
  <c r="AJ966" i="3"/>
  <c r="AM966" i="3" s="1"/>
  <c r="AJ965" i="3"/>
  <c r="AM965" i="3" s="1"/>
  <c r="AJ964" i="3"/>
  <c r="AM964" i="3" s="1"/>
  <c r="AJ963" i="3"/>
  <c r="AM963" i="3" s="1"/>
  <c r="AJ962" i="3"/>
  <c r="AM962" i="3" s="1"/>
  <c r="AJ961" i="3"/>
  <c r="AM961" i="3" s="1"/>
  <c r="AJ960" i="3"/>
  <c r="AM960" i="3" s="1"/>
  <c r="AJ959" i="3"/>
  <c r="AM959" i="3" s="1"/>
  <c r="AJ958" i="3"/>
  <c r="AM958" i="3" s="1"/>
  <c r="AJ957" i="3"/>
  <c r="AM957" i="3" s="1"/>
  <c r="AJ956" i="3"/>
  <c r="AM956" i="3" s="1"/>
  <c r="AJ955" i="3"/>
  <c r="AM955" i="3" s="1"/>
  <c r="AJ954" i="3"/>
  <c r="AM954" i="3" s="1"/>
  <c r="AJ953" i="3"/>
  <c r="AM953" i="3" s="1"/>
  <c r="AJ952" i="3"/>
  <c r="AM952" i="3" s="1"/>
  <c r="AJ951" i="3"/>
  <c r="AM951" i="3" s="1"/>
  <c r="AJ950" i="3"/>
  <c r="AM950" i="3" s="1"/>
  <c r="AJ949" i="3"/>
  <c r="AM949" i="3" s="1"/>
  <c r="AJ948" i="3"/>
  <c r="AM948" i="3" s="1"/>
  <c r="AJ947" i="3"/>
  <c r="AM947" i="3" s="1"/>
  <c r="AJ946" i="3"/>
  <c r="AM946" i="3" s="1"/>
  <c r="AJ945" i="3"/>
  <c r="AM945" i="3" s="1"/>
  <c r="AJ944" i="3"/>
  <c r="AM944" i="3" s="1"/>
  <c r="AJ943" i="3"/>
  <c r="AM943" i="3" s="1"/>
  <c r="AJ942" i="3"/>
  <c r="AM942" i="3" s="1"/>
  <c r="AJ941" i="3"/>
  <c r="AM941" i="3" s="1"/>
  <c r="AJ940" i="3"/>
  <c r="AM940" i="3" s="1"/>
  <c r="AJ939" i="3"/>
  <c r="AM939" i="3" s="1"/>
  <c r="AJ938" i="3"/>
  <c r="AM938" i="3" s="1"/>
  <c r="AJ937" i="3"/>
  <c r="AM937" i="3" s="1"/>
  <c r="AJ936" i="3"/>
  <c r="AM936" i="3" s="1"/>
  <c r="AJ935" i="3"/>
  <c r="AM935" i="3" s="1"/>
  <c r="AJ934" i="3"/>
  <c r="AM934" i="3" s="1"/>
  <c r="AJ933" i="3"/>
  <c r="AM933" i="3" s="1"/>
  <c r="AJ932" i="3"/>
  <c r="AM932" i="3" s="1"/>
  <c r="AJ931" i="3"/>
  <c r="AM931" i="3" s="1"/>
  <c r="AJ930" i="3"/>
  <c r="AM930" i="3" s="1"/>
  <c r="AJ929" i="3"/>
  <c r="AM929" i="3" s="1"/>
  <c r="AJ928" i="3"/>
  <c r="AM928" i="3" s="1"/>
  <c r="AJ927" i="3"/>
  <c r="AM927" i="3" s="1"/>
  <c r="AJ926" i="3"/>
  <c r="AM926" i="3" s="1"/>
  <c r="AJ925" i="3"/>
  <c r="AM925" i="3" s="1"/>
  <c r="AJ924" i="3"/>
  <c r="AM924" i="3" s="1"/>
  <c r="AJ923" i="3"/>
  <c r="AM923" i="3" s="1"/>
  <c r="AJ922" i="3"/>
  <c r="AM922" i="3" s="1"/>
  <c r="AJ921" i="3"/>
  <c r="AM921" i="3" s="1"/>
  <c r="AJ920" i="3"/>
  <c r="AM920" i="3" s="1"/>
  <c r="AJ919" i="3"/>
  <c r="AM919" i="3" s="1"/>
  <c r="AJ918" i="3"/>
  <c r="AM918" i="3" s="1"/>
  <c r="AJ917" i="3"/>
  <c r="AM917" i="3" s="1"/>
  <c r="AJ916" i="3"/>
  <c r="AM916" i="3" s="1"/>
  <c r="AJ915" i="3"/>
  <c r="AM915" i="3" s="1"/>
  <c r="AJ914" i="3"/>
  <c r="AM914" i="3" s="1"/>
  <c r="AJ913" i="3"/>
  <c r="AM913" i="3" s="1"/>
  <c r="AJ912" i="3"/>
  <c r="AM912" i="3" s="1"/>
  <c r="AJ911" i="3"/>
  <c r="AM911" i="3" s="1"/>
  <c r="AJ910" i="3"/>
  <c r="AM910" i="3" s="1"/>
  <c r="AJ909" i="3"/>
  <c r="AM909" i="3" s="1"/>
  <c r="AJ908" i="3"/>
  <c r="AM908" i="3" s="1"/>
  <c r="AJ907" i="3"/>
  <c r="AM907" i="3" s="1"/>
  <c r="AJ906" i="3"/>
  <c r="AM906" i="3" s="1"/>
  <c r="AJ905" i="3"/>
  <c r="AM905" i="3" s="1"/>
  <c r="AJ904" i="3"/>
  <c r="AM904" i="3" s="1"/>
  <c r="AJ903" i="3"/>
  <c r="AM903" i="3" s="1"/>
  <c r="AJ902" i="3"/>
  <c r="AM902" i="3" s="1"/>
  <c r="AJ901" i="3"/>
  <c r="AM901" i="3" s="1"/>
  <c r="AJ900" i="3"/>
  <c r="AM900" i="3" s="1"/>
  <c r="AJ899" i="3"/>
  <c r="AM899" i="3" s="1"/>
  <c r="AJ898" i="3"/>
  <c r="AM898" i="3" s="1"/>
  <c r="AJ897" i="3"/>
  <c r="AM897" i="3" s="1"/>
  <c r="AJ896" i="3"/>
  <c r="AM896" i="3" s="1"/>
  <c r="AJ895" i="3"/>
  <c r="AM895" i="3" s="1"/>
  <c r="AJ894" i="3"/>
  <c r="AM894" i="3" s="1"/>
  <c r="AJ893" i="3"/>
  <c r="AM893" i="3" s="1"/>
  <c r="AJ892" i="3"/>
  <c r="AM892" i="3" s="1"/>
  <c r="AJ891" i="3"/>
  <c r="AM891" i="3" s="1"/>
  <c r="AJ890" i="3"/>
  <c r="AM890" i="3" s="1"/>
  <c r="AJ889" i="3"/>
  <c r="AM889" i="3" s="1"/>
  <c r="AJ888" i="3"/>
  <c r="AM888" i="3" s="1"/>
  <c r="AJ887" i="3"/>
  <c r="AM887" i="3" s="1"/>
  <c r="AJ886" i="3"/>
  <c r="AM886" i="3" s="1"/>
  <c r="AJ885" i="3"/>
  <c r="AM885" i="3" s="1"/>
  <c r="AJ884" i="3"/>
  <c r="AM884" i="3" s="1"/>
  <c r="AJ883" i="3"/>
  <c r="AM883" i="3" s="1"/>
  <c r="AJ882" i="3"/>
  <c r="AM882" i="3" s="1"/>
  <c r="AJ881" i="3"/>
  <c r="AM881" i="3" s="1"/>
  <c r="AJ880" i="3"/>
  <c r="AM880" i="3" s="1"/>
  <c r="AJ879" i="3"/>
  <c r="AM879" i="3" s="1"/>
  <c r="AJ878" i="3"/>
  <c r="AM878" i="3" s="1"/>
  <c r="AJ877" i="3"/>
  <c r="AM877" i="3" s="1"/>
  <c r="AJ876" i="3"/>
  <c r="AM876" i="3" s="1"/>
  <c r="AJ875" i="3"/>
  <c r="AM875" i="3" s="1"/>
  <c r="AJ874" i="3"/>
  <c r="AM874" i="3" s="1"/>
  <c r="AJ873" i="3"/>
  <c r="AM873" i="3" s="1"/>
  <c r="AJ872" i="3"/>
  <c r="AM872" i="3" s="1"/>
  <c r="AJ871" i="3"/>
  <c r="AM871" i="3" s="1"/>
  <c r="AJ870" i="3"/>
  <c r="AM870" i="3" s="1"/>
  <c r="AJ869" i="3"/>
  <c r="AM869" i="3" s="1"/>
  <c r="AJ868" i="3"/>
  <c r="AM868" i="3" s="1"/>
  <c r="AJ867" i="3"/>
  <c r="AM867" i="3" s="1"/>
  <c r="AJ866" i="3"/>
  <c r="AM866" i="3" s="1"/>
  <c r="AJ865" i="3"/>
  <c r="AM865" i="3" s="1"/>
  <c r="AJ864" i="3"/>
  <c r="AM864" i="3" s="1"/>
  <c r="AJ863" i="3"/>
  <c r="AM863" i="3" s="1"/>
  <c r="AJ862" i="3"/>
  <c r="AM862" i="3" s="1"/>
  <c r="AJ861" i="3"/>
  <c r="AM861" i="3" s="1"/>
  <c r="AJ860" i="3"/>
  <c r="AM860" i="3" s="1"/>
  <c r="AJ859" i="3"/>
  <c r="AM859" i="3" s="1"/>
  <c r="AJ858" i="3"/>
  <c r="AM858" i="3" s="1"/>
  <c r="AJ857" i="3"/>
  <c r="AM857" i="3" s="1"/>
  <c r="AJ856" i="3"/>
  <c r="AM856" i="3" s="1"/>
  <c r="AJ855" i="3"/>
  <c r="AM855" i="3" s="1"/>
  <c r="AJ854" i="3"/>
  <c r="AM854" i="3" s="1"/>
  <c r="AJ853" i="3"/>
  <c r="AM853" i="3" s="1"/>
  <c r="AJ852" i="3"/>
  <c r="AM852" i="3" s="1"/>
  <c r="AJ851" i="3"/>
  <c r="AM851" i="3" s="1"/>
  <c r="AJ850" i="3"/>
  <c r="AM850" i="3" s="1"/>
  <c r="AJ849" i="3"/>
  <c r="AM849" i="3" s="1"/>
  <c r="AJ848" i="3"/>
  <c r="AM848" i="3" s="1"/>
  <c r="AJ847" i="3"/>
  <c r="AM847" i="3" s="1"/>
  <c r="AJ846" i="3"/>
  <c r="AM846" i="3" s="1"/>
  <c r="AJ845" i="3"/>
  <c r="AM845" i="3" s="1"/>
  <c r="AJ844" i="3"/>
  <c r="AM844" i="3" s="1"/>
  <c r="AJ843" i="3"/>
  <c r="AM843" i="3" s="1"/>
  <c r="AJ842" i="3"/>
  <c r="AM842" i="3" s="1"/>
  <c r="AJ841" i="3"/>
  <c r="AM841" i="3" s="1"/>
  <c r="AJ840" i="3"/>
  <c r="AM840" i="3" s="1"/>
  <c r="AJ839" i="3"/>
  <c r="AM839" i="3" s="1"/>
  <c r="AJ838" i="3"/>
  <c r="AM838" i="3" s="1"/>
  <c r="AJ837" i="3"/>
  <c r="AM837" i="3" s="1"/>
  <c r="AJ836" i="3"/>
  <c r="AM836" i="3" s="1"/>
  <c r="AJ835" i="3"/>
  <c r="AM835" i="3" s="1"/>
  <c r="AJ834" i="3"/>
  <c r="AM834" i="3" s="1"/>
  <c r="AJ833" i="3"/>
  <c r="AM833" i="3" s="1"/>
  <c r="AJ832" i="3"/>
  <c r="AM832" i="3" s="1"/>
  <c r="AJ831" i="3"/>
  <c r="AM831" i="3" s="1"/>
  <c r="AJ830" i="3"/>
  <c r="AM830" i="3" s="1"/>
  <c r="AJ829" i="3"/>
  <c r="AM829" i="3" s="1"/>
  <c r="AJ828" i="3"/>
  <c r="AM828" i="3" s="1"/>
  <c r="AJ827" i="3"/>
  <c r="AM827" i="3" s="1"/>
  <c r="AJ826" i="3"/>
  <c r="AM826" i="3" s="1"/>
  <c r="AJ825" i="3"/>
  <c r="AM825" i="3" s="1"/>
  <c r="AJ824" i="3"/>
  <c r="AM824" i="3" s="1"/>
  <c r="AJ823" i="3"/>
  <c r="AM823" i="3" s="1"/>
  <c r="AJ822" i="3"/>
  <c r="AM822" i="3" s="1"/>
  <c r="AJ821" i="3"/>
  <c r="AM821" i="3" s="1"/>
  <c r="AJ820" i="3"/>
  <c r="AM820" i="3" s="1"/>
  <c r="AJ819" i="3"/>
  <c r="AM819" i="3" s="1"/>
  <c r="AJ818" i="3"/>
  <c r="AM818" i="3" s="1"/>
  <c r="AJ817" i="3"/>
  <c r="AM817" i="3" s="1"/>
  <c r="AJ816" i="3"/>
  <c r="AM816" i="3" s="1"/>
  <c r="AJ815" i="3"/>
  <c r="AM815" i="3" s="1"/>
  <c r="AJ814" i="3"/>
  <c r="AM814" i="3" s="1"/>
  <c r="AJ813" i="3"/>
  <c r="AM813" i="3" s="1"/>
  <c r="AJ812" i="3"/>
  <c r="AM812" i="3" s="1"/>
  <c r="AJ811" i="3"/>
  <c r="AM811" i="3" s="1"/>
  <c r="AJ810" i="3"/>
  <c r="AM810" i="3" s="1"/>
  <c r="AJ809" i="3"/>
  <c r="AM809" i="3" s="1"/>
  <c r="AJ808" i="3"/>
  <c r="AM808" i="3" s="1"/>
  <c r="AJ807" i="3"/>
  <c r="AM807" i="3" s="1"/>
  <c r="AJ806" i="3"/>
  <c r="AM806" i="3" s="1"/>
  <c r="AJ805" i="3"/>
  <c r="AM805" i="3" s="1"/>
  <c r="AJ804" i="3"/>
  <c r="AM804" i="3" s="1"/>
  <c r="AJ803" i="3"/>
  <c r="AM803" i="3" s="1"/>
  <c r="AJ802" i="3"/>
  <c r="AM802" i="3" s="1"/>
  <c r="AJ801" i="3"/>
  <c r="AM801" i="3" s="1"/>
  <c r="AJ800" i="3"/>
  <c r="AM800" i="3" s="1"/>
  <c r="AJ799" i="3"/>
  <c r="AM799" i="3" s="1"/>
  <c r="AJ798" i="3"/>
  <c r="AM798" i="3" s="1"/>
  <c r="AJ797" i="3"/>
  <c r="AM797" i="3" s="1"/>
  <c r="AJ796" i="3"/>
  <c r="AM796" i="3" s="1"/>
  <c r="AJ795" i="3"/>
  <c r="AM795" i="3" s="1"/>
  <c r="AJ794" i="3"/>
  <c r="AM794" i="3" s="1"/>
  <c r="AJ793" i="3"/>
  <c r="AM793" i="3" s="1"/>
  <c r="AJ792" i="3"/>
  <c r="AM792" i="3" s="1"/>
  <c r="AJ791" i="3"/>
  <c r="AM791" i="3" s="1"/>
  <c r="AJ790" i="3"/>
  <c r="AM790" i="3" s="1"/>
  <c r="AJ789" i="3"/>
  <c r="AM789" i="3" s="1"/>
  <c r="AJ788" i="3"/>
  <c r="AM788" i="3" s="1"/>
  <c r="AJ787" i="3"/>
  <c r="AM787" i="3" s="1"/>
  <c r="AJ786" i="3"/>
  <c r="AM786" i="3" s="1"/>
  <c r="AJ785" i="3"/>
  <c r="AM785" i="3" s="1"/>
  <c r="AJ784" i="3"/>
  <c r="AM784" i="3" s="1"/>
  <c r="AJ783" i="3"/>
  <c r="AM783" i="3" s="1"/>
  <c r="AJ782" i="3"/>
  <c r="AM782" i="3" s="1"/>
  <c r="AJ781" i="3"/>
  <c r="AM781" i="3" s="1"/>
  <c r="AJ780" i="3"/>
  <c r="AM780" i="3" s="1"/>
  <c r="AJ779" i="3"/>
  <c r="AM779" i="3" s="1"/>
  <c r="AJ778" i="3"/>
  <c r="AM778" i="3" s="1"/>
  <c r="AJ777" i="3"/>
  <c r="AM777" i="3" s="1"/>
  <c r="AJ776" i="3"/>
  <c r="AM776" i="3" s="1"/>
  <c r="AJ775" i="3"/>
  <c r="AM775" i="3" s="1"/>
  <c r="AJ774" i="3"/>
  <c r="AM774" i="3" s="1"/>
  <c r="AJ773" i="3"/>
  <c r="AM773" i="3" s="1"/>
  <c r="AJ772" i="3"/>
  <c r="AM772" i="3" s="1"/>
  <c r="AJ771" i="3"/>
  <c r="AM771" i="3" s="1"/>
  <c r="AJ770" i="3"/>
  <c r="AM770" i="3" s="1"/>
  <c r="AJ769" i="3"/>
  <c r="AM769" i="3" s="1"/>
  <c r="AJ768" i="3"/>
  <c r="AM768" i="3" s="1"/>
  <c r="AJ767" i="3"/>
  <c r="AM767" i="3" s="1"/>
  <c r="AJ766" i="3"/>
  <c r="AM766" i="3" s="1"/>
  <c r="AJ765" i="3"/>
  <c r="AM765" i="3" s="1"/>
  <c r="AJ764" i="3"/>
  <c r="AM764" i="3" s="1"/>
  <c r="AJ763" i="3"/>
  <c r="AM763" i="3" s="1"/>
  <c r="AJ762" i="3"/>
  <c r="AM762" i="3" s="1"/>
  <c r="AJ761" i="3"/>
  <c r="AM761" i="3" s="1"/>
  <c r="AJ760" i="3"/>
  <c r="AM760" i="3" s="1"/>
  <c r="AJ759" i="3"/>
  <c r="AM759" i="3" s="1"/>
  <c r="AJ758" i="3"/>
  <c r="AM758" i="3" s="1"/>
  <c r="AJ757" i="3"/>
  <c r="AM757" i="3" s="1"/>
  <c r="AJ756" i="3"/>
  <c r="AM756" i="3" s="1"/>
  <c r="AJ755" i="3"/>
  <c r="AM755" i="3" s="1"/>
  <c r="AJ754" i="3"/>
  <c r="AM754" i="3" s="1"/>
  <c r="AJ753" i="3"/>
  <c r="AM753" i="3" s="1"/>
  <c r="AJ752" i="3"/>
  <c r="AM752" i="3" s="1"/>
  <c r="AJ751" i="3"/>
  <c r="AM751" i="3" s="1"/>
  <c r="AJ750" i="3"/>
  <c r="AM750" i="3" s="1"/>
  <c r="AJ749" i="3"/>
  <c r="AM749" i="3" s="1"/>
  <c r="AJ748" i="3"/>
  <c r="AM748" i="3" s="1"/>
  <c r="AJ747" i="3"/>
  <c r="AM747" i="3" s="1"/>
  <c r="AJ746" i="3"/>
  <c r="AM746" i="3" s="1"/>
  <c r="AJ745" i="3"/>
  <c r="AM745" i="3" s="1"/>
  <c r="AJ744" i="3"/>
  <c r="AM744" i="3" s="1"/>
  <c r="AJ743" i="3"/>
  <c r="AM743" i="3" s="1"/>
  <c r="AJ742" i="3"/>
  <c r="AM742" i="3" s="1"/>
  <c r="AJ741" i="3"/>
  <c r="AM741" i="3" s="1"/>
  <c r="AJ740" i="3"/>
  <c r="AM740" i="3" s="1"/>
  <c r="AJ739" i="3"/>
  <c r="AM739" i="3" s="1"/>
  <c r="AJ738" i="3"/>
  <c r="AM738" i="3" s="1"/>
  <c r="AJ737" i="3"/>
  <c r="AM737" i="3" s="1"/>
  <c r="AJ736" i="3"/>
  <c r="AM736" i="3" s="1"/>
  <c r="AJ735" i="3"/>
  <c r="AM735" i="3" s="1"/>
  <c r="AJ734" i="3"/>
  <c r="AM734" i="3" s="1"/>
  <c r="AJ733" i="3"/>
  <c r="AM733" i="3" s="1"/>
  <c r="AJ732" i="3"/>
  <c r="AM732" i="3" s="1"/>
  <c r="AJ731" i="3"/>
  <c r="AM731" i="3" s="1"/>
  <c r="AJ730" i="3"/>
  <c r="AM730" i="3" s="1"/>
  <c r="AJ729" i="3"/>
  <c r="AM729" i="3" s="1"/>
  <c r="AJ728" i="3"/>
  <c r="AM728" i="3" s="1"/>
  <c r="AJ727" i="3"/>
  <c r="AM727" i="3" s="1"/>
  <c r="AJ726" i="3"/>
  <c r="AM726" i="3" s="1"/>
  <c r="AJ725" i="3"/>
  <c r="AM725" i="3" s="1"/>
  <c r="AJ724" i="3"/>
  <c r="AM724" i="3" s="1"/>
  <c r="AJ723" i="3"/>
  <c r="AM723" i="3" s="1"/>
  <c r="AJ722" i="3"/>
  <c r="AM722" i="3" s="1"/>
  <c r="AJ721" i="3"/>
  <c r="AM721" i="3" s="1"/>
  <c r="AJ720" i="3"/>
  <c r="AM720" i="3" s="1"/>
  <c r="AJ719" i="3"/>
  <c r="AM719" i="3" s="1"/>
  <c r="AJ718" i="3"/>
  <c r="AM718" i="3" s="1"/>
  <c r="AJ717" i="3"/>
  <c r="AM717" i="3" s="1"/>
  <c r="AJ716" i="3"/>
  <c r="AM716" i="3" s="1"/>
  <c r="AJ715" i="3"/>
  <c r="AM715" i="3" s="1"/>
  <c r="AJ714" i="3"/>
  <c r="AM714" i="3" s="1"/>
  <c r="AJ713" i="3"/>
  <c r="AM713" i="3" s="1"/>
  <c r="AJ712" i="3"/>
  <c r="AM712" i="3" s="1"/>
  <c r="AJ711" i="3"/>
  <c r="AM711" i="3" s="1"/>
  <c r="AJ710" i="3"/>
  <c r="AM710" i="3" s="1"/>
  <c r="AJ709" i="3"/>
  <c r="AM709" i="3" s="1"/>
  <c r="AJ708" i="3"/>
  <c r="AM708" i="3" s="1"/>
  <c r="AJ707" i="3"/>
  <c r="AM707" i="3" s="1"/>
  <c r="AJ706" i="3"/>
  <c r="AM706" i="3" s="1"/>
  <c r="AJ705" i="3"/>
  <c r="AM705" i="3" s="1"/>
  <c r="AJ704" i="3"/>
  <c r="AM704" i="3" s="1"/>
  <c r="AJ703" i="3"/>
  <c r="AM703" i="3" s="1"/>
  <c r="AJ702" i="3"/>
  <c r="AM702" i="3" s="1"/>
  <c r="AJ701" i="3"/>
  <c r="AM701" i="3" s="1"/>
  <c r="AJ700" i="3"/>
  <c r="AM700" i="3" s="1"/>
  <c r="AJ699" i="3"/>
  <c r="AM699" i="3" s="1"/>
  <c r="AJ698" i="3"/>
  <c r="AM698" i="3" s="1"/>
  <c r="AJ697" i="3"/>
  <c r="AM697" i="3" s="1"/>
  <c r="AJ696" i="3"/>
  <c r="AM696" i="3" s="1"/>
  <c r="AJ695" i="3"/>
  <c r="AM695" i="3" s="1"/>
  <c r="AJ694" i="3"/>
  <c r="AM694" i="3" s="1"/>
  <c r="AJ693" i="3"/>
  <c r="AM693" i="3" s="1"/>
  <c r="AJ692" i="3"/>
  <c r="AM692" i="3" s="1"/>
  <c r="AJ691" i="3"/>
  <c r="AM691" i="3" s="1"/>
  <c r="AJ690" i="3"/>
  <c r="AM690" i="3" s="1"/>
  <c r="AJ689" i="3"/>
  <c r="AM689" i="3" s="1"/>
  <c r="AJ688" i="3"/>
  <c r="AM688" i="3" s="1"/>
  <c r="AJ687" i="3"/>
  <c r="AM687" i="3" s="1"/>
  <c r="AJ686" i="3"/>
  <c r="AM686" i="3" s="1"/>
  <c r="AJ685" i="3"/>
  <c r="AM685" i="3" s="1"/>
  <c r="AJ684" i="3"/>
  <c r="AM684" i="3" s="1"/>
  <c r="AJ683" i="3"/>
  <c r="AM683" i="3" s="1"/>
  <c r="AJ682" i="3"/>
  <c r="AM682" i="3" s="1"/>
  <c r="AJ681" i="3"/>
  <c r="AM681" i="3" s="1"/>
  <c r="AJ680" i="3"/>
  <c r="AM680" i="3" s="1"/>
  <c r="AJ679" i="3"/>
  <c r="AM679" i="3" s="1"/>
  <c r="AJ631" i="3"/>
  <c r="AM631" i="3" s="1"/>
  <c r="AJ379" i="3"/>
  <c r="AM379" i="3" s="1"/>
  <c r="AJ568" i="3"/>
  <c r="AM568" i="3" s="1"/>
  <c r="AJ546" i="3"/>
  <c r="AM546" i="3" s="1"/>
  <c r="AJ550" i="3"/>
  <c r="AM550" i="3" s="1"/>
  <c r="AJ552" i="3"/>
  <c r="AM552" i="3" s="1"/>
  <c r="AJ553" i="3"/>
  <c r="AM553" i="3" s="1"/>
  <c r="AJ559" i="3"/>
  <c r="AM559" i="3" s="1"/>
  <c r="AJ558" i="3"/>
  <c r="AM558" i="3" s="1"/>
  <c r="AJ557" i="3"/>
  <c r="AM557" i="3" s="1"/>
  <c r="AJ554" i="3"/>
  <c r="AM554" i="3" s="1"/>
  <c r="AJ547" i="3"/>
  <c r="AM547" i="3" s="1"/>
  <c r="AJ146" i="3"/>
  <c r="AM146" i="3" s="1"/>
  <c r="AJ280" i="3"/>
  <c r="AM280" i="3" s="1"/>
  <c r="AJ561" i="3"/>
  <c r="AM561" i="3" s="1"/>
  <c r="AJ326" i="3"/>
  <c r="AM326" i="3" s="1"/>
  <c r="AJ109" i="3"/>
  <c r="AM109" i="3" s="1"/>
  <c r="AJ323" i="3"/>
  <c r="AM323" i="3" s="1"/>
  <c r="AJ113" i="3"/>
  <c r="AM113" i="3" s="1"/>
  <c r="AJ112" i="3"/>
  <c r="AM112" i="3" s="1"/>
  <c r="AJ108" i="3"/>
  <c r="AM108" i="3" s="1"/>
  <c r="AJ107" i="3"/>
  <c r="AM107" i="3" s="1"/>
  <c r="AJ198" i="3"/>
  <c r="AM198" i="3" s="1"/>
  <c r="AJ197" i="3"/>
  <c r="AM197" i="3" s="1"/>
  <c r="AJ581" i="3"/>
  <c r="AM581" i="3" s="1"/>
  <c r="AJ484" i="3"/>
  <c r="AM484" i="3" s="1"/>
  <c r="AJ671" i="3"/>
  <c r="AM671" i="3" s="1"/>
  <c r="AJ598" i="3"/>
  <c r="AM598" i="3" s="1"/>
  <c r="AJ449" i="3"/>
  <c r="AJ369" i="3"/>
  <c r="AM369" i="3" s="1"/>
  <c r="AJ370" i="3"/>
  <c r="AM370" i="3" s="1"/>
  <c r="AJ545" i="3"/>
  <c r="AM545" i="3" s="1"/>
  <c r="AJ555" i="3"/>
  <c r="AM555" i="3" s="1"/>
  <c r="AJ551" i="3"/>
  <c r="AM551" i="3" s="1"/>
  <c r="AJ548" i="3"/>
  <c r="AM548" i="3" s="1"/>
  <c r="AJ556" i="3"/>
  <c r="AM556" i="3" s="1"/>
  <c r="AJ475" i="3"/>
  <c r="AM475" i="3" s="1"/>
  <c r="AJ474" i="3"/>
  <c r="AM474" i="3" s="1"/>
  <c r="AJ473" i="3"/>
  <c r="AM473" i="3" s="1"/>
  <c r="AJ472" i="3"/>
  <c r="AM472" i="3" s="1"/>
  <c r="AJ652" i="3"/>
  <c r="AM652" i="3" s="1"/>
  <c r="AJ494" i="3"/>
  <c r="AM494" i="3" s="1"/>
  <c r="AJ646" i="3"/>
  <c r="AM646" i="3" s="1"/>
  <c r="AJ290" i="3"/>
  <c r="AM290" i="3" s="1"/>
  <c r="AJ289" i="3"/>
  <c r="AM289" i="3" s="1"/>
  <c r="AJ288" i="3"/>
  <c r="AM288" i="3" s="1"/>
  <c r="AJ595" i="3"/>
  <c r="AM595" i="3" s="1"/>
  <c r="AJ596" i="3"/>
  <c r="AM596" i="3" s="1"/>
  <c r="AJ594" i="3"/>
  <c r="AM594" i="3" s="1"/>
  <c r="AJ593" i="3"/>
  <c r="AM593" i="3" s="1"/>
  <c r="AJ575" i="3"/>
  <c r="AM575" i="3" s="1"/>
  <c r="AJ573" i="3"/>
  <c r="AM573" i="3" s="1"/>
  <c r="AJ678" i="3"/>
  <c r="AM678" i="3" s="1"/>
  <c r="AJ645" i="3"/>
  <c r="AM645" i="3" s="1"/>
  <c r="AJ325" i="3"/>
  <c r="AM325" i="3" s="1"/>
  <c r="AJ324" i="3"/>
  <c r="AM324" i="3" s="1"/>
  <c r="AJ322" i="3"/>
  <c r="AM322" i="3" s="1"/>
  <c r="AJ321" i="3"/>
  <c r="AM321" i="3" s="1"/>
  <c r="AJ320" i="3"/>
  <c r="AM320" i="3" s="1"/>
  <c r="AJ319" i="3"/>
  <c r="AM319" i="3" s="1"/>
  <c r="AJ318" i="3"/>
  <c r="AM318" i="3" s="1"/>
  <c r="AJ317" i="3"/>
  <c r="AM317" i="3" s="1"/>
  <c r="AJ316" i="3"/>
  <c r="AM316" i="3" s="1"/>
  <c r="AJ315" i="3"/>
  <c r="AM315" i="3" s="1"/>
  <c r="AJ677" i="3"/>
  <c r="AM677" i="3" s="1"/>
  <c r="AJ676" i="3"/>
  <c r="AM676" i="3" s="1"/>
  <c r="AJ674" i="3"/>
  <c r="AM674" i="3" s="1"/>
  <c r="AJ673" i="3"/>
  <c r="AM673" i="3" s="1"/>
  <c r="AJ672" i="3"/>
  <c r="AM672" i="3" s="1"/>
  <c r="AJ670" i="3"/>
  <c r="AM670" i="3" s="1"/>
  <c r="AJ669" i="3"/>
  <c r="AM669" i="3" s="1"/>
  <c r="AJ667" i="3"/>
  <c r="AM667" i="3" s="1"/>
  <c r="AJ668" i="3"/>
  <c r="AM668" i="3" s="1"/>
  <c r="AJ666" i="3"/>
  <c r="AM666" i="3" s="1"/>
  <c r="AJ665" i="3"/>
  <c r="AM665" i="3" s="1"/>
  <c r="AJ664" i="3"/>
  <c r="AM664" i="3" s="1"/>
  <c r="AJ663" i="3"/>
  <c r="AM663" i="3" s="1"/>
  <c r="AJ662" i="3"/>
  <c r="AM662" i="3" s="1"/>
  <c r="AJ660" i="3"/>
  <c r="AM660" i="3" s="1"/>
  <c r="AJ661" i="3"/>
  <c r="AM661" i="3" s="1"/>
  <c r="AJ659" i="3"/>
  <c r="AM659" i="3" s="1"/>
  <c r="AJ658" i="3"/>
  <c r="AM658" i="3" s="1"/>
  <c r="AJ657" i="3"/>
  <c r="AM657" i="3" s="1"/>
  <c r="AJ656" i="3"/>
  <c r="AM656" i="3" s="1"/>
  <c r="AJ655" i="3"/>
  <c r="AM655" i="3" s="1"/>
  <c r="AJ654" i="3"/>
  <c r="AM654" i="3" s="1"/>
  <c r="AJ653" i="3"/>
  <c r="AM653" i="3" s="1"/>
  <c r="AJ651" i="3"/>
  <c r="AM651" i="3" s="1"/>
  <c r="AJ650" i="3"/>
  <c r="AM650" i="3" s="1"/>
  <c r="AJ649" i="3"/>
  <c r="AM649" i="3" s="1"/>
  <c r="AJ648" i="3"/>
  <c r="AM648" i="3" s="1"/>
  <c r="AJ647" i="3"/>
  <c r="AM647" i="3" s="1"/>
  <c r="AJ644" i="3"/>
  <c r="AM644" i="3" s="1"/>
  <c r="AJ643" i="3"/>
  <c r="AM643" i="3" s="1"/>
  <c r="AJ641" i="3"/>
  <c r="AM641" i="3" s="1"/>
  <c r="AJ640" i="3"/>
  <c r="AM640" i="3" s="1"/>
  <c r="AJ639" i="3"/>
  <c r="AM639" i="3" s="1"/>
  <c r="AJ638" i="3"/>
  <c r="AM638" i="3" s="1"/>
  <c r="AJ637" i="3"/>
  <c r="AM637" i="3" s="1"/>
  <c r="AJ636" i="3"/>
  <c r="AM636" i="3" s="1"/>
  <c r="AJ635" i="3"/>
  <c r="AM635" i="3" s="1"/>
  <c r="AJ632" i="3"/>
  <c r="AM632" i="3" s="1"/>
  <c r="AJ634" i="3"/>
  <c r="AM634" i="3" s="1"/>
  <c r="AJ633" i="3"/>
  <c r="AM633" i="3" s="1"/>
  <c r="AJ630" i="3"/>
  <c r="AM630" i="3" s="1"/>
  <c r="AJ629" i="3"/>
  <c r="AM629" i="3" s="1"/>
  <c r="AJ628" i="3"/>
  <c r="AM628" i="3" s="1"/>
  <c r="AJ627" i="3"/>
  <c r="AM627" i="3" s="1"/>
  <c r="AJ626" i="3"/>
  <c r="AM626" i="3" s="1"/>
  <c r="AJ625" i="3"/>
  <c r="AM625" i="3" s="1"/>
  <c r="AJ624" i="3"/>
  <c r="AM624" i="3" s="1"/>
  <c r="AJ623" i="3"/>
  <c r="AM623" i="3" s="1"/>
  <c r="AJ622" i="3"/>
  <c r="AM622" i="3" s="1"/>
  <c r="AJ621" i="3"/>
  <c r="AM621" i="3" s="1"/>
  <c r="AJ620" i="3"/>
  <c r="AM620" i="3" s="1"/>
  <c r="AJ619" i="3"/>
  <c r="AM619" i="3" s="1"/>
  <c r="AJ618" i="3"/>
  <c r="AM618" i="3" s="1"/>
  <c r="AJ617" i="3"/>
  <c r="AM617" i="3" s="1"/>
  <c r="AJ616" i="3"/>
  <c r="AM616" i="3" s="1"/>
  <c r="AJ615" i="3"/>
  <c r="AM615" i="3" s="1"/>
  <c r="AJ614" i="3"/>
  <c r="AM614" i="3" s="1"/>
  <c r="AJ613" i="3"/>
  <c r="AM613" i="3" s="1"/>
  <c r="AJ612" i="3"/>
  <c r="AM612" i="3" s="1"/>
  <c r="AJ611" i="3"/>
  <c r="AM611" i="3" s="1"/>
  <c r="AJ610" i="3"/>
  <c r="AM610" i="3" s="1"/>
  <c r="AJ609" i="3"/>
  <c r="AM609" i="3" s="1"/>
  <c r="AJ608" i="3"/>
  <c r="AM608" i="3" s="1"/>
  <c r="AJ607" i="3"/>
  <c r="AM607" i="3" s="1"/>
  <c r="AJ606" i="3"/>
  <c r="AM606" i="3" s="1"/>
  <c r="AJ605" i="3"/>
  <c r="AM605" i="3" s="1"/>
  <c r="AJ604" i="3"/>
  <c r="AM604" i="3" s="1"/>
  <c r="AJ603" i="3"/>
  <c r="AM603" i="3" s="1"/>
  <c r="AJ602" i="3"/>
  <c r="AM602" i="3" s="1"/>
  <c r="AJ601" i="3"/>
  <c r="AM601" i="3" s="1"/>
  <c r="AJ600" i="3"/>
  <c r="AM600" i="3" s="1"/>
  <c r="AJ599" i="3"/>
  <c r="AM599" i="3" s="1"/>
  <c r="AJ597" i="3"/>
  <c r="AM597" i="3" s="1"/>
  <c r="AJ592" i="3"/>
  <c r="AM592" i="3" s="1"/>
  <c r="AJ591" i="3"/>
  <c r="AM591" i="3" s="1"/>
  <c r="AJ590" i="3"/>
  <c r="AM590" i="3" s="1"/>
  <c r="AJ589" i="3"/>
  <c r="AM589" i="3" s="1"/>
  <c r="AJ588" i="3"/>
  <c r="AM588" i="3" s="1"/>
  <c r="AJ587" i="3"/>
  <c r="AM587" i="3" s="1"/>
  <c r="AJ586" i="3"/>
  <c r="AM586" i="3" s="1"/>
  <c r="AJ585" i="3"/>
  <c r="AM585" i="3" s="1"/>
  <c r="AJ584" i="3"/>
  <c r="AM584" i="3" s="1"/>
  <c r="AJ583" i="3"/>
  <c r="AM583" i="3" s="1"/>
  <c r="AJ582" i="3"/>
  <c r="AM582" i="3" s="1"/>
  <c r="AJ580" i="3"/>
  <c r="AM580" i="3" s="1"/>
  <c r="AJ579" i="3"/>
  <c r="AM579" i="3" s="1"/>
  <c r="AJ578" i="3"/>
  <c r="AM578" i="3" s="1"/>
  <c r="AJ577" i="3"/>
  <c r="AM577" i="3" s="1"/>
  <c r="AJ576" i="3"/>
  <c r="AM576" i="3" s="1"/>
  <c r="AJ574" i="3"/>
  <c r="AM574" i="3" s="1"/>
  <c r="AJ572" i="3"/>
  <c r="AM572" i="3" s="1"/>
  <c r="AJ571" i="3"/>
  <c r="AM571" i="3" s="1"/>
  <c r="AJ570" i="3"/>
  <c r="AM570" i="3" s="1"/>
  <c r="AJ569" i="3"/>
  <c r="AM569" i="3" s="1"/>
  <c r="AJ567" i="3"/>
  <c r="AM567" i="3" s="1"/>
  <c r="AJ566" i="3"/>
  <c r="AM566" i="3" s="1"/>
  <c r="AJ565" i="3"/>
  <c r="AM565" i="3" s="1"/>
  <c r="AJ564" i="3"/>
  <c r="AM564" i="3" s="1"/>
  <c r="AJ563" i="3"/>
  <c r="AM563" i="3" s="1"/>
  <c r="AJ562" i="3"/>
  <c r="AM562" i="3" s="1"/>
  <c r="AJ560" i="3"/>
  <c r="AM560" i="3" s="1"/>
  <c r="AJ544" i="3"/>
  <c r="AM544" i="3" s="1"/>
  <c r="AJ543" i="3"/>
  <c r="AM543" i="3" s="1"/>
  <c r="AJ542" i="3"/>
  <c r="AM542" i="3" s="1"/>
  <c r="AJ541" i="3"/>
  <c r="AM541" i="3" s="1"/>
  <c r="AJ540" i="3"/>
  <c r="AM540" i="3" s="1"/>
  <c r="AJ539" i="3"/>
  <c r="AM539" i="3" s="1"/>
  <c r="AJ538" i="3"/>
  <c r="AM538" i="3" s="1"/>
  <c r="AJ537" i="3"/>
  <c r="AM537" i="3" s="1"/>
  <c r="AJ536" i="3"/>
  <c r="AM536" i="3" s="1"/>
  <c r="AJ535" i="3"/>
  <c r="AM535" i="3" s="1"/>
  <c r="AJ534" i="3"/>
  <c r="AM534" i="3" s="1"/>
  <c r="AJ533" i="3"/>
  <c r="AM533" i="3" s="1"/>
  <c r="AJ532" i="3"/>
  <c r="AM532" i="3" s="1"/>
  <c r="AJ531" i="3"/>
  <c r="AM531" i="3" s="1"/>
  <c r="AJ530" i="3"/>
  <c r="AM530" i="3" s="1"/>
  <c r="AJ529" i="3"/>
  <c r="AM529" i="3" s="1"/>
  <c r="AJ528" i="3"/>
  <c r="AM528" i="3" s="1"/>
  <c r="AJ527" i="3"/>
  <c r="AM527" i="3" s="1"/>
  <c r="AJ526" i="3"/>
  <c r="AM526" i="3" s="1"/>
  <c r="AJ525" i="3"/>
  <c r="AM525" i="3" s="1"/>
  <c r="AJ524" i="3"/>
  <c r="AM524" i="3" s="1"/>
  <c r="AJ523" i="3"/>
  <c r="AM523" i="3" s="1"/>
  <c r="AJ522" i="3"/>
  <c r="AM522" i="3" s="1"/>
  <c r="AJ521" i="3"/>
  <c r="AM521" i="3" s="1"/>
  <c r="AJ517" i="3"/>
  <c r="AM517" i="3" s="1"/>
  <c r="AJ519" i="3"/>
  <c r="AM519" i="3" s="1"/>
  <c r="AJ518" i="3"/>
  <c r="AM518" i="3" s="1"/>
  <c r="AJ516" i="3"/>
  <c r="AM516" i="3" s="1"/>
  <c r="AJ515" i="3"/>
  <c r="AM515" i="3" s="1"/>
  <c r="AJ514" i="3"/>
  <c r="AM514" i="3" s="1"/>
  <c r="AJ513" i="3"/>
  <c r="AM513" i="3" s="1"/>
  <c r="AJ512" i="3"/>
  <c r="AM512" i="3" s="1"/>
  <c r="AJ511" i="3"/>
  <c r="AM511" i="3" s="1"/>
  <c r="AJ509" i="3"/>
  <c r="AM509" i="3" s="1"/>
  <c r="AJ508" i="3"/>
  <c r="AM508" i="3" s="1"/>
  <c r="AJ507" i="3"/>
  <c r="AM507" i="3" s="1"/>
  <c r="AJ520" i="3"/>
  <c r="AM520" i="3" s="1"/>
  <c r="AJ506" i="3"/>
  <c r="AM506" i="3" s="1"/>
  <c r="AJ505" i="3"/>
  <c r="AM505" i="3" s="1"/>
  <c r="AJ504" i="3"/>
  <c r="AM504" i="3" s="1"/>
  <c r="AJ503" i="3"/>
  <c r="AM503" i="3" s="1"/>
  <c r="AJ501" i="3"/>
  <c r="AM501" i="3" s="1"/>
  <c r="AJ502" i="3"/>
  <c r="AM502" i="3" s="1"/>
  <c r="AJ500" i="3"/>
  <c r="AM500" i="3" s="1"/>
  <c r="AJ499" i="3"/>
  <c r="AM499" i="3" s="1"/>
  <c r="AJ498" i="3"/>
  <c r="AM498" i="3" s="1"/>
  <c r="AJ497" i="3"/>
  <c r="AM497" i="3" s="1"/>
  <c r="AJ496" i="3"/>
  <c r="AM496" i="3" s="1"/>
  <c r="AJ495" i="3"/>
  <c r="AM495" i="3" s="1"/>
  <c r="AJ493" i="3"/>
  <c r="AM493" i="3" s="1"/>
  <c r="AJ492" i="3"/>
  <c r="AM492" i="3" s="1"/>
  <c r="AJ491" i="3"/>
  <c r="AM491" i="3" s="1"/>
  <c r="AJ490" i="3"/>
  <c r="AM490" i="3" s="1"/>
  <c r="AJ489" i="3"/>
  <c r="AM489" i="3" s="1"/>
  <c r="AJ488" i="3"/>
  <c r="AM488" i="3" s="1"/>
  <c r="AJ487" i="3"/>
  <c r="AM487" i="3" s="1"/>
  <c r="AJ486" i="3"/>
  <c r="AM486" i="3" s="1"/>
  <c r="AJ485" i="3"/>
  <c r="AM485" i="3" s="1"/>
  <c r="AJ483" i="3"/>
  <c r="AM483" i="3" s="1"/>
  <c r="AJ482" i="3"/>
  <c r="AM482" i="3" s="1"/>
  <c r="AJ481" i="3"/>
  <c r="AM481" i="3" s="1"/>
  <c r="AJ480" i="3"/>
  <c r="AM480" i="3" s="1"/>
  <c r="AJ479" i="3"/>
  <c r="AM479" i="3" s="1"/>
  <c r="AJ478" i="3"/>
  <c r="AM478" i="3" s="1"/>
  <c r="AJ477" i="3"/>
  <c r="AM477" i="3" s="1"/>
  <c r="AJ476" i="3"/>
  <c r="AM476" i="3" s="1"/>
  <c r="AJ471" i="3"/>
  <c r="AM471" i="3" s="1"/>
  <c r="AJ470" i="3"/>
  <c r="AM470" i="3" s="1"/>
  <c r="AJ469" i="3"/>
  <c r="AM469" i="3" s="1"/>
  <c r="AJ468" i="3"/>
  <c r="AM468" i="3" s="1"/>
  <c r="AJ467" i="3"/>
  <c r="AM467" i="3" s="1"/>
  <c r="AJ466" i="3"/>
  <c r="AM466" i="3" s="1"/>
  <c r="AJ463" i="3"/>
  <c r="AM463" i="3" s="1"/>
  <c r="AJ465" i="3"/>
  <c r="AM465" i="3" s="1"/>
  <c r="AJ464" i="3"/>
  <c r="AM464" i="3" s="1"/>
  <c r="AJ462" i="3"/>
  <c r="AM462" i="3" s="1"/>
  <c r="AJ461" i="3"/>
  <c r="AM461" i="3" s="1"/>
  <c r="AJ675" i="3"/>
  <c r="AM675" i="3" s="1"/>
  <c r="AJ460" i="3"/>
  <c r="AM460" i="3" s="1"/>
  <c r="AJ459" i="3"/>
  <c r="AM459" i="3" s="1"/>
  <c r="AJ458" i="3"/>
  <c r="AM458" i="3" s="1"/>
  <c r="AJ457" i="3"/>
  <c r="AM457" i="3" s="1"/>
  <c r="AJ456" i="3"/>
  <c r="AM456" i="3" s="1"/>
  <c r="AJ455" i="3"/>
  <c r="AM455" i="3" s="1"/>
  <c r="AJ454" i="3"/>
  <c r="AM454" i="3" s="1"/>
  <c r="AJ453" i="3"/>
  <c r="AM453" i="3" s="1"/>
  <c r="AJ452" i="3"/>
  <c r="AM452" i="3" s="1"/>
  <c r="AJ451" i="3"/>
  <c r="AM451" i="3" s="1"/>
  <c r="AJ450" i="3"/>
  <c r="AM450" i="3" s="1"/>
  <c r="AJ448" i="3"/>
  <c r="AM448" i="3" s="1"/>
  <c r="AJ447" i="3"/>
  <c r="AM447" i="3" s="1"/>
  <c r="AJ446" i="3"/>
  <c r="AM446" i="3" s="1"/>
  <c r="AJ445" i="3"/>
  <c r="AM445" i="3" s="1"/>
  <c r="AJ444" i="3"/>
  <c r="AM444" i="3" s="1"/>
  <c r="AJ443" i="3"/>
  <c r="AM443" i="3" s="1"/>
  <c r="AJ441" i="3"/>
  <c r="AM441" i="3" s="1"/>
  <c r="AJ442" i="3"/>
  <c r="AM442" i="3" s="1"/>
  <c r="AJ440" i="3"/>
  <c r="AM440" i="3" s="1"/>
  <c r="AJ439" i="3"/>
  <c r="AM439" i="3" s="1"/>
  <c r="AJ438" i="3"/>
  <c r="AM438" i="3" s="1"/>
  <c r="AJ437" i="3"/>
  <c r="AM437" i="3" s="1"/>
  <c r="AJ436" i="3"/>
  <c r="AM436" i="3" s="1"/>
  <c r="AJ435" i="3"/>
  <c r="AM435" i="3" s="1"/>
  <c r="AJ430" i="3"/>
  <c r="AM430" i="3" s="1"/>
  <c r="AJ429" i="3"/>
  <c r="AM429" i="3" s="1"/>
  <c r="AJ428" i="3"/>
  <c r="AM428" i="3" s="1"/>
  <c r="AJ425" i="3"/>
  <c r="AM425" i="3" s="1"/>
  <c r="AJ424" i="3"/>
  <c r="AM424" i="3" s="1"/>
  <c r="AJ433" i="3"/>
  <c r="AM433" i="3" s="1"/>
  <c r="AJ432" i="3"/>
  <c r="AM432" i="3" s="1"/>
  <c r="AJ431" i="3"/>
  <c r="AM431" i="3" s="1"/>
  <c r="AJ434" i="3"/>
  <c r="AM434" i="3" s="1"/>
  <c r="AJ426" i="3"/>
  <c r="AM426" i="3" s="1"/>
  <c r="AJ427" i="3"/>
  <c r="AM427" i="3" s="1"/>
  <c r="AJ423" i="3"/>
  <c r="AM423" i="3" s="1"/>
  <c r="AJ422" i="3"/>
  <c r="AM422" i="3" s="1"/>
  <c r="AJ421" i="3"/>
  <c r="AM421" i="3" s="1"/>
  <c r="AJ420" i="3"/>
  <c r="AM420" i="3" s="1"/>
  <c r="AJ419" i="3"/>
  <c r="AM419" i="3" s="1"/>
  <c r="AJ418" i="3"/>
  <c r="AM418" i="3" s="1"/>
  <c r="AJ417" i="3"/>
  <c r="AM417" i="3" s="1"/>
  <c r="AJ416" i="3"/>
  <c r="AM416" i="3" s="1"/>
  <c r="AJ415" i="3"/>
  <c r="AM415" i="3" s="1"/>
  <c r="AJ414" i="3"/>
  <c r="AM414" i="3" s="1"/>
  <c r="AJ413" i="3"/>
  <c r="AM413" i="3" s="1"/>
  <c r="AJ412" i="3"/>
  <c r="AM412" i="3" s="1"/>
  <c r="AJ411" i="3"/>
  <c r="AM411" i="3" s="1"/>
  <c r="AJ410" i="3"/>
  <c r="AM410" i="3" s="1"/>
  <c r="AJ409" i="3"/>
  <c r="AM409" i="3" s="1"/>
  <c r="AJ408" i="3"/>
  <c r="AM408" i="3" s="1"/>
  <c r="AJ407" i="3"/>
  <c r="AM407" i="3" s="1"/>
  <c r="AJ406" i="3"/>
  <c r="AM406" i="3" s="1"/>
  <c r="AJ405" i="3"/>
  <c r="AM405" i="3" s="1"/>
  <c r="AJ404" i="3"/>
  <c r="AM404" i="3" s="1"/>
  <c r="AJ403" i="3"/>
  <c r="AM403" i="3" s="1"/>
  <c r="AJ402" i="3"/>
  <c r="AM402" i="3" s="1"/>
  <c r="AJ401" i="3"/>
  <c r="AM401" i="3" s="1"/>
  <c r="AJ400" i="3"/>
  <c r="AM400" i="3" s="1"/>
  <c r="AJ399" i="3"/>
  <c r="AM399" i="3" s="1"/>
  <c r="AJ398" i="3"/>
  <c r="AM398" i="3" s="1"/>
  <c r="AJ397" i="3"/>
  <c r="AM397" i="3" s="1"/>
  <c r="AJ396" i="3"/>
  <c r="AM396" i="3" s="1"/>
  <c r="AJ395" i="3"/>
  <c r="AM395" i="3" s="1"/>
  <c r="AJ394" i="3"/>
  <c r="AM394" i="3" s="1"/>
  <c r="AJ393" i="3"/>
  <c r="AM393" i="3" s="1"/>
  <c r="AJ392" i="3"/>
  <c r="AM392" i="3" s="1"/>
  <c r="AJ391" i="3"/>
  <c r="AM391" i="3" s="1"/>
  <c r="AJ390" i="3"/>
  <c r="AM390" i="3" s="1"/>
  <c r="AJ389" i="3"/>
  <c r="AM389" i="3" s="1"/>
  <c r="AJ388" i="3"/>
  <c r="AM388" i="3" s="1"/>
  <c r="AJ387" i="3"/>
  <c r="AM387" i="3" s="1"/>
  <c r="AJ386" i="3"/>
  <c r="AM386" i="3" s="1"/>
  <c r="AJ385" i="3"/>
  <c r="AM385" i="3" s="1"/>
  <c r="AJ384" i="3"/>
  <c r="AM384" i="3" s="1"/>
  <c r="AJ383" i="3"/>
  <c r="AM383" i="3" s="1"/>
  <c r="AJ382" i="3"/>
  <c r="AM382" i="3" s="1"/>
  <c r="AJ381" i="3"/>
  <c r="AM381" i="3" s="1"/>
  <c r="AJ380" i="3"/>
  <c r="AM380" i="3" s="1"/>
  <c r="AJ378" i="3"/>
  <c r="AM378" i="3" s="1"/>
  <c r="AJ377" i="3"/>
  <c r="AM377" i="3" s="1"/>
  <c r="AJ376" i="3"/>
  <c r="AM376" i="3" s="1"/>
  <c r="AJ375" i="3"/>
  <c r="AM375" i="3" s="1"/>
  <c r="AJ374" i="3"/>
  <c r="AM374" i="3" s="1"/>
  <c r="AJ373" i="3"/>
  <c r="AM373" i="3" s="1"/>
  <c r="AJ549" i="3"/>
  <c r="AM549" i="3" s="1"/>
  <c r="AJ372" i="3"/>
  <c r="AM372" i="3" s="1"/>
  <c r="AJ371" i="3"/>
  <c r="AM371" i="3" s="1"/>
  <c r="AJ510" i="3"/>
  <c r="AM510" i="3" s="1"/>
  <c r="AJ368" i="3"/>
  <c r="AM368" i="3" s="1"/>
  <c r="AJ367" i="3"/>
  <c r="AM367" i="3" s="1"/>
  <c r="AJ366" i="3"/>
  <c r="AM366" i="3" s="1"/>
  <c r="AJ362" i="3"/>
  <c r="AM362" i="3" s="1"/>
  <c r="AJ365" i="3"/>
  <c r="AM365" i="3" s="1"/>
  <c r="AJ364" i="3"/>
  <c r="AM364" i="3" s="1"/>
  <c r="AJ363" i="3"/>
  <c r="AM363" i="3" s="1"/>
  <c r="AJ361" i="3"/>
  <c r="AM361" i="3" s="1"/>
  <c r="AJ360" i="3"/>
  <c r="AM360" i="3" s="1"/>
  <c r="AJ359" i="3"/>
  <c r="AM359" i="3" s="1"/>
  <c r="AJ358" i="3"/>
  <c r="AM358" i="3" s="1"/>
  <c r="AJ357" i="3"/>
  <c r="AM357" i="3" s="1"/>
  <c r="AJ356" i="3"/>
  <c r="AM356" i="3" s="1"/>
  <c r="AJ355" i="3"/>
  <c r="AM355" i="3" s="1"/>
  <c r="AJ354" i="3"/>
  <c r="AM354" i="3" s="1"/>
  <c r="AJ353" i="3"/>
  <c r="AM353" i="3" s="1"/>
  <c r="AJ352" i="3"/>
  <c r="AM352" i="3" s="1"/>
  <c r="AJ351" i="3"/>
  <c r="AM351" i="3" s="1"/>
  <c r="AJ350" i="3"/>
  <c r="AM350" i="3" s="1"/>
  <c r="AJ349" i="3"/>
  <c r="AM349" i="3" s="1"/>
  <c r="AJ348" i="3"/>
  <c r="AM348" i="3" s="1"/>
  <c r="AJ347" i="3"/>
  <c r="AM347" i="3" s="1"/>
  <c r="AJ346" i="3"/>
  <c r="AM346" i="3" s="1"/>
  <c r="AJ345" i="3"/>
  <c r="AM345" i="3" s="1"/>
  <c r="AJ344" i="3"/>
  <c r="AM344" i="3" s="1"/>
  <c r="AJ343" i="3"/>
  <c r="AM343" i="3" s="1"/>
  <c r="AJ342" i="3"/>
  <c r="AM342" i="3" s="1"/>
  <c r="AJ341" i="3"/>
  <c r="AM341" i="3" s="1"/>
  <c r="AJ340" i="3"/>
  <c r="AM340" i="3" s="1"/>
  <c r="AJ339" i="3"/>
  <c r="AM339" i="3" s="1"/>
  <c r="AJ338" i="3"/>
  <c r="AM338" i="3" s="1"/>
  <c r="AJ337" i="3"/>
  <c r="AM337" i="3" s="1"/>
  <c r="AJ336" i="3"/>
  <c r="AM336" i="3" s="1"/>
  <c r="AJ335" i="3"/>
  <c r="AM335" i="3" s="1"/>
  <c r="AJ334" i="3"/>
  <c r="AM334" i="3" s="1"/>
  <c r="AJ333" i="3"/>
  <c r="AM333" i="3" s="1"/>
  <c r="AJ332" i="3"/>
  <c r="AM332" i="3" s="1"/>
  <c r="AJ331" i="3"/>
  <c r="AM331" i="3" s="1"/>
  <c r="AJ330" i="3"/>
  <c r="AM330" i="3" s="1"/>
  <c r="AJ329" i="3"/>
  <c r="AM329" i="3" s="1"/>
  <c r="AJ328" i="3"/>
  <c r="AM328" i="3" s="1"/>
  <c r="AJ327" i="3"/>
  <c r="AM327" i="3" s="1"/>
  <c r="AJ314" i="3"/>
  <c r="AM314" i="3" s="1"/>
  <c r="AJ313" i="3"/>
  <c r="AM313" i="3" s="1"/>
  <c r="AJ312" i="3"/>
  <c r="AM312" i="3" s="1"/>
  <c r="AJ311" i="3"/>
  <c r="AM311" i="3" s="1"/>
  <c r="AJ310" i="3"/>
  <c r="AM310" i="3" s="1"/>
  <c r="AJ309" i="3"/>
  <c r="AM309" i="3" s="1"/>
  <c r="AJ308" i="3"/>
  <c r="AM308" i="3" s="1"/>
  <c r="AJ307" i="3"/>
  <c r="AM307" i="3" s="1"/>
  <c r="AJ306" i="3"/>
  <c r="AM306" i="3" s="1"/>
  <c r="AJ305" i="3"/>
  <c r="AM305" i="3" s="1"/>
  <c r="AJ304" i="3"/>
  <c r="AM304" i="3" s="1"/>
  <c r="AJ303" i="3"/>
  <c r="AM303" i="3" s="1"/>
  <c r="AJ302" i="3"/>
  <c r="AM302" i="3" s="1"/>
  <c r="AJ301" i="3"/>
  <c r="AM301" i="3" s="1"/>
  <c r="AJ300" i="3"/>
  <c r="AM300" i="3" s="1"/>
  <c r="AJ299" i="3"/>
  <c r="AM299" i="3" s="1"/>
  <c r="AJ298" i="3"/>
  <c r="AM298" i="3" s="1"/>
  <c r="AJ297" i="3"/>
  <c r="AM297" i="3" s="1"/>
  <c r="AJ296" i="3"/>
  <c r="AM296" i="3" s="1"/>
  <c r="AJ287" i="3"/>
  <c r="AM287" i="3" s="1"/>
  <c r="AJ295" i="3"/>
  <c r="AM295" i="3" s="1"/>
  <c r="AJ294" i="3"/>
  <c r="AM294" i="3" s="1"/>
  <c r="AJ293" i="3"/>
  <c r="AM293" i="3" s="1"/>
  <c r="AJ286" i="3"/>
  <c r="AM286" i="3" s="1"/>
  <c r="AJ292" i="3"/>
  <c r="AM292" i="3" s="1"/>
  <c r="AJ291" i="3"/>
  <c r="AM291" i="3" s="1"/>
  <c r="AJ285" i="3"/>
  <c r="AM285" i="3" s="1"/>
  <c r="AJ284" i="3"/>
  <c r="AM284" i="3" s="1"/>
  <c r="AJ283" i="3"/>
  <c r="AM283" i="3" s="1"/>
  <c r="AJ282" i="3"/>
  <c r="AM282" i="3" s="1"/>
  <c r="AJ281" i="3"/>
  <c r="AM281" i="3" s="1"/>
  <c r="AJ279" i="3"/>
  <c r="AM279" i="3" s="1"/>
  <c r="AJ278" i="3"/>
  <c r="AM278" i="3" s="1"/>
  <c r="AJ277" i="3"/>
  <c r="AM277" i="3" s="1"/>
  <c r="AJ276" i="3"/>
  <c r="AM276" i="3" s="1"/>
  <c r="AJ275" i="3"/>
  <c r="AM275" i="3" s="1"/>
  <c r="AJ274" i="3"/>
  <c r="AM274" i="3" s="1"/>
  <c r="AJ273" i="3"/>
  <c r="AM273" i="3" s="1"/>
  <c r="AJ272" i="3"/>
  <c r="AM272" i="3" s="1"/>
  <c r="AJ271" i="3"/>
  <c r="AM271" i="3" s="1"/>
  <c r="AJ270" i="3"/>
  <c r="AM270" i="3" s="1"/>
  <c r="AJ269" i="3"/>
  <c r="AM269" i="3" s="1"/>
  <c r="AJ268" i="3"/>
  <c r="AM268" i="3" s="1"/>
  <c r="AJ267" i="3"/>
  <c r="AM267" i="3" s="1"/>
  <c r="AJ266" i="3"/>
  <c r="AM266" i="3" s="1"/>
  <c r="AJ265" i="3"/>
  <c r="AM265" i="3" s="1"/>
  <c r="AJ264" i="3"/>
  <c r="AM264" i="3" s="1"/>
  <c r="AJ263" i="3"/>
  <c r="AM263" i="3" s="1"/>
  <c r="AJ262" i="3"/>
  <c r="AM262" i="3" s="1"/>
  <c r="AJ261" i="3"/>
  <c r="AM261" i="3" s="1"/>
  <c r="AJ260" i="3"/>
  <c r="AM260" i="3" s="1"/>
  <c r="AJ259" i="3"/>
  <c r="AM259" i="3" s="1"/>
  <c r="AJ258" i="3"/>
  <c r="AM258" i="3" s="1"/>
  <c r="AJ257" i="3"/>
  <c r="AM257" i="3" s="1"/>
  <c r="AJ256" i="3"/>
  <c r="AM256" i="3" s="1"/>
  <c r="AJ255" i="3"/>
  <c r="AM255" i="3" s="1"/>
  <c r="AJ254" i="3"/>
  <c r="AM254" i="3" s="1"/>
  <c r="AJ253" i="3"/>
  <c r="AM253" i="3" s="1"/>
  <c r="AJ252" i="3"/>
  <c r="AM252" i="3" s="1"/>
  <c r="AJ251" i="3"/>
  <c r="AM251" i="3" s="1"/>
  <c r="AJ250" i="3"/>
  <c r="AM250" i="3" s="1"/>
  <c r="AJ249" i="3"/>
  <c r="AM249" i="3" s="1"/>
  <c r="AJ248" i="3"/>
  <c r="AM248" i="3" s="1"/>
  <c r="AJ247" i="3"/>
  <c r="AM247" i="3" s="1"/>
  <c r="AJ246" i="3"/>
  <c r="AM246" i="3" s="1"/>
  <c r="AJ245" i="3"/>
  <c r="AM245" i="3" s="1"/>
  <c r="AJ244" i="3"/>
  <c r="AM244" i="3" s="1"/>
  <c r="AJ243" i="3"/>
  <c r="AM243" i="3" s="1"/>
  <c r="AJ242" i="3"/>
  <c r="AM242" i="3" s="1"/>
  <c r="AJ241" i="3"/>
  <c r="AM241" i="3" s="1"/>
  <c r="AJ240" i="3"/>
  <c r="AM240" i="3" s="1"/>
  <c r="AJ239" i="3"/>
  <c r="AM239" i="3" s="1"/>
  <c r="AJ238" i="3"/>
  <c r="AM238" i="3" s="1"/>
  <c r="AJ237" i="3"/>
  <c r="AM237" i="3" s="1"/>
  <c r="AJ236" i="3"/>
  <c r="AM236" i="3" s="1"/>
  <c r="AJ235" i="3"/>
  <c r="AM235" i="3" s="1"/>
  <c r="AJ234" i="3"/>
  <c r="AM234" i="3" s="1"/>
  <c r="AJ233" i="3"/>
  <c r="AM233" i="3" s="1"/>
  <c r="AJ232" i="3"/>
  <c r="AM232" i="3" s="1"/>
  <c r="AJ231" i="3"/>
  <c r="AM231" i="3" s="1"/>
  <c r="AJ230" i="3"/>
  <c r="AM230" i="3" s="1"/>
  <c r="AJ229" i="3"/>
  <c r="AM229" i="3" s="1"/>
  <c r="AJ228" i="3"/>
  <c r="AM228" i="3" s="1"/>
  <c r="AJ227" i="3"/>
  <c r="AM227" i="3" s="1"/>
  <c r="AJ226" i="3"/>
  <c r="AM226" i="3" s="1"/>
  <c r="AJ225" i="3"/>
  <c r="AM225" i="3" s="1"/>
  <c r="AJ224" i="3"/>
  <c r="AM224" i="3" s="1"/>
  <c r="AJ223" i="3"/>
  <c r="AM223" i="3" s="1"/>
  <c r="AJ222" i="3"/>
  <c r="AM222" i="3" s="1"/>
  <c r="AJ221" i="3"/>
  <c r="AM221" i="3" s="1"/>
  <c r="AJ220" i="3"/>
  <c r="AM220" i="3" s="1"/>
  <c r="AJ219" i="3"/>
  <c r="AM219" i="3" s="1"/>
  <c r="AJ218" i="3"/>
  <c r="AM218" i="3" s="1"/>
  <c r="AJ217" i="3"/>
  <c r="AM217" i="3" s="1"/>
  <c r="AJ216" i="3"/>
  <c r="AM216" i="3" s="1"/>
  <c r="AJ215" i="3"/>
  <c r="AM215" i="3" s="1"/>
  <c r="AJ214" i="3"/>
  <c r="AM214" i="3" s="1"/>
  <c r="AJ213" i="3"/>
  <c r="AM213" i="3" s="1"/>
  <c r="AJ212" i="3"/>
  <c r="AM212" i="3" s="1"/>
  <c r="AJ211" i="3"/>
  <c r="AM211" i="3" s="1"/>
  <c r="AJ210" i="3"/>
  <c r="AM210" i="3" s="1"/>
  <c r="AJ209" i="3"/>
  <c r="AM209" i="3" s="1"/>
  <c r="AJ208" i="3"/>
  <c r="AM208" i="3" s="1"/>
  <c r="AJ207" i="3"/>
  <c r="AM207" i="3" s="1"/>
  <c r="AJ206" i="3"/>
  <c r="AM206" i="3" s="1"/>
  <c r="AJ205" i="3"/>
  <c r="AM205" i="3" s="1"/>
  <c r="AJ204" i="3"/>
  <c r="AM204" i="3" s="1"/>
  <c r="AJ203" i="3"/>
  <c r="AM203" i="3" s="1"/>
  <c r="AJ202" i="3"/>
  <c r="AM202" i="3" s="1"/>
  <c r="AJ201" i="3"/>
  <c r="AM201" i="3" s="1"/>
  <c r="AJ200" i="3"/>
  <c r="AM200" i="3" s="1"/>
  <c r="AJ199" i="3"/>
  <c r="AM199" i="3" s="1"/>
  <c r="AJ196" i="3"/>
  <c r="AM196" i="3" s="1"/>
  <c r="AJ642" i="3"/>
  <c r="AM642" i="3" s="1"/>
  <c r="AJ195" i="3"/>
  <c r="AM195" i="3" s="1"/>
  <c r="AJ194" i="3"/>
  <c r="AM194" i="3" s="1"/>
  <c r="AJ193" i="3"/>
  <c r="AM193" i="3" s="1"/>
  <c r="AJ192" i="3"/>
  <c r="AM192" i="3" s="1"/>
  <c r="AJ191" i="3"/>
  <c r="AM191" i="3" s="1"/>
  <c r="AJ190" i="3"/>
  <c r="AM190" i="3" s="1"/>
  <c r="AJ189" i="3"/>
  <c r="AM189" i="3" s="1"/>
  <c r="AJ188" i="3"/>
  <c r="AM188" i="3" s="1"/>
  <c r="AJ187" i="3"/>
  <c r="AM187" i="3" s="1"/>
  <c r="AJ186" i="3"/>
  <c r="AM186" i="3" s="1"/>
  <c r="AJ185" i="3"/>
  <c r="AM185" i="3" s="1"/>
  <c r="AJ184" i="3"/>
  <c r="AM184" i="3" s="1"/>
  <c r="AJ183" i="3"/>
  <c r="AM183" i="3" s="1"/>
  <c r="AJ182" i="3"/>
  <c r="AM182" i="3" s="1"/>
  <c r="AJ181" i="3"/>
  <c r="AM181" i="3" s="1"/>
  <c r="AJ180" i="3"/>
  <c r="AM180" i="3" s="1"/>
  <c r="AJ179" i="3"/>
  <c r="AM179" i="3" s="1"/>
  <c r="AJ178" i="3"/>
  <c r="AM178" i="3" s="1"/>
  <c r="AJ177" i="3"/>
  <c r="AM177" i="3" s="1"/>
  <c r="AJ176" i="3"/>
  <c r="AM176" i="3" s="1"/>
  <c r="AJ175" i="3"/>
  <c r="AM175" i="3" s="1"/>
  <c r="AJ174" i="3"/>
  <c r="AM174" i="3" s="1"/>
  <c r="AJ173" i="3"/>
  <c r="AM173" i="3" s="1"/>
  <c r="AJ172" i="3"/>
  <c r="AM172" i="3" s="1"/>
  <c r="AJ171" i="3"/>
  <c r="AM171" i="3" s="1"/>
  <c r="AJ170" i="3"/>
  <c r="AM170" i="3" s="1"/>
  <c r="AJ144" i="3"/>
  <c r="AM144" i="3" s="1"/>
  <c r="AJ169" i="3"/>
  <c r="AM169" i="3" s="1"/>
  <c r="AJ168" i="3"/>
  <c r="AM168" i="3" s="1"/>
  <c r="AJ167" i="3"/>
  <c r="AM167" i="3" s="1"/>
  <c r="AJ166" i="3"/>
  <c r="AM166" i="3" s="1"/>
  <c r="AJ165" i="3"/>
  <c r="AM165" i="3" s="1"/>
  <c r="AJ164" i="3"/>
  <c r="AM164" i="3" s="1"/>
  <c r="AJ163" i="3"/>
  <c r="AM163" i="3" s="1"/>
  <c r="AJ162" i="3"/>
  <c r="AM162" i="3" s="1"/>
  <c r="AJ161" i="3"/>
  <c r="AM161" i="3" s="1"/>
  <c r="AJ160" i="3"/>
  <c r="AM160" i="3" s="1"/>
  <c r="AJ159" i="3"/>
  <c r="AM159" i="3" s="1"/>
  <c r="AJ158" i="3"/>
  <c r="AM158" i="3" s="1"/>
  <c r="AJ157" i="3"/>
  <c r="AM157" i="3" s="1"/>
  <c r="AJ156" i="3"/>
  <c r="AM156" i="3" s="1"/>
  <c r="AJ155" i="3"/>
  <c r="AM155" i="3" s="1"/>
  <c r="AJ154" i="3"/>
  <c r="AM154" i="3" s="1"/>
  <c r="AJ153" i="3"/>
  <c r="AM153" i="3" s="1"/>
  <c r="AJ152" i="3"/>
  <c r="AM152" i="3" s="1"/>
  <c r="AJ151" i="3"/>
  <c r="AM151" i="3" s="1"/>
  <c r="AJ150" i="3"/>
  <c r="AM150" i="3" s="1"/>
  <c r="AJ149" i="3"/>
  <c r="AM149" i="3" s="1"/>
  <c r="AJ148" i="3"/>
  <c r="AM148" i="3" s="1"/>
  <c r="AJ147" i="3"/>
  <c r="AM147" i="3" s="1"/>
  <c r="AJ143" i="3"/>
  <c r="AM143" i="3" s="1"/>
  <c r="AJ142" i="3"/>
  <c r="AM142" i="3" s="1"/>
  <c r="AJ141" i="3"/>
  <c r="AM141" i="3" s="1"/>
  <c r="AJ140" i="3"/>
  <c r="AM140" i="3" s="1"/>
  <c r="AJ139" i="3"/>
  <c r="AM139" i="3" s="1"/>
  <c r="AJ137" i="3"/>
  <c r="AM137" i="3" s="1"/>
  <c r="AJ138" i="3"/>
  <c r="AM138" i="3" s="1"/>
  <c r="AJ136" i="3"/>
  <c r="AM136" i="3" s="1"/>
  <c r="AJ135" i="3"/>
  <c r="AM135" i="3" s="1"/>
  <c r="AJ134" i="3"/>
  <c r="AM134" i="3" s="1"/>
  <c r="AJ133" i="3"/>
  <c r="AM133" i="3" s="1"/>
  <c r="AJ132" i="3"/>
  <c r="AM132" i="3" s="1"/>
  <c r="AJ131" i="3"/>
  <c r="AM131" i="3" s="1"/>
  <c r="AJ130" i="3"/>
  <c r="AM130" i="3" s="1"/>
  <c r="AJ129" i="3"/>
  <c r="AM129" i="3" s="1"/>
  <c r="AJ128" i="3"/>
  <c r="AM128" i="3" s="1"/>
  <c r="AJ127" i="3"/>
  <c r="AM127" i="3" s="1"/>
  <c r="AJ126" i="3"/>
  <c r="AM126" i="3" s="1"/>
  <c r="AJ125" i="3"/>
  <c r="AM125" i="3" s="1"/>
  <c r="AJ124" i="3"/>
  <c r="AM124" i="3" s="1"/>
  <c r="AJ123" i="3"/>
  <c r="AM123" i="3" s="1"/>
  <c r="AJ122" i="3"/>
  <c r="AM122" i="3" s="1"/>
  <c r="AJ121" i="3"/>
  <c r="AM121" i="3" s="1"/>
  <c r="AJ120" i="3"/>
  <c r="AM120" i="3" s="1"/>
  <c r="AJ119" i="3"/>
  <c r="AM119" i="3" s="1"/>
  <c r="AJ118" i="3"/>
  <c r="AM118" i="3" s="1"/>
  <c r="AJ117" i="3"/>
  <c r="AM117" i="3" s="1"/>
  <c r="AJ116" i="3"/>
  <c r="AM116" i="3" s="1"/>
  <c r="AJ115" i="3"/>
  <c r="AM115" i="3" s="1"/>
  <c r="AJ114" i="3"/>
  <c r="AM114" i="3" s="1"/>
  <c r="AJ111" i="3"/>
  <c r="AM111" i="3" s="1"/>
  <c r="AJ110" i="3"/>
  <c r="AM110" i="3" s="1"/>
  <c r="AJ106" i="3"/>
  <c r="AM106" i="3" s="1"/>
  <c r="AJ105" i="3"/>
  <c r="AM105" i="3" s="1"/>
  <c r="AJ104" i="3"/>
  <c r="AM104" i="3" s="1"/>
  <c r="AJ103" i="3"/>
  <c r="AM103" i="3" s="1"/>
  <c r="AJ102" i="3"/>
  <c r="AM102" i="3" s="1"/>
  <c r="AJ101" i="3"/>
  <c r="AM101" i="3" s="1"/>
  <c r="AJ100" i="3"/>
  <c r="AM100" i="3" s="1"/>
  <c r="AJ99" i="3"/>
  <c r="AM99" i="3" s="1"/>
  <c r="AJ98" i="3"/>
  <c r="AM98" i="3" s="1"/>
  <c r="AJ97" i="3"/>
  <c r="AM97" i="3" s="1"/>
  <c r="AJ96" i="3"/>
  <c r="AM96" i="3" s="1"/>
  <c r="AJ95" i="3"/>
  <c r="AM95" i="3" s="1"/>
  <c r="AJ94" i="3"/>
  <c r="AM94" i="3" s="1"/>
  <c r="AJ93" i="3"/>
  <c r="AM93" i="3" s="1"/>
  <c r="AJ92" i="3"/>
  <c r="AM92" i="3" s="1"/>
  <c r="AJ91" i="3"/>
  <c r="AM91" i="3" s="1"/>
  <c r="AJ90" i="3"/>
  <c r="AM90" i="3" s="1"/>
  <c r="AJ89" i="3"/>
  <c r="AM89" i="3" s="1"/>
  <c r="AJ88" i="3"/>
  <c r="AM88" i="3" s="1"/>
  <c r="AJ87" i="3"/>
  <c r="AM87" i="3" s="1"/>
  <c r="AJ86" i="3"/>
  <c r="AM86" i="3" s="1"/>
  <c r="AJ85" i="3"/>
  <c r="AM85" i="3" s="1"/>
  <c r="AJ84" i="3"/>
  <c r="AM84" i="3" s="1"/>
  <c r="AJ83" i="3"/>
  <c r="AM83" i="3" s="1"/>
  <c r="AJ82" i="3"/>
  <c r="AM82" i="3" s="1"/>
  <c r="AJ81" i="3"/>
  <c r="AM81" i="3" s="1"/>
  <c r="AJ80" i="3"/>
  <c r="AM80" i="3" s="1"/>
  <c r="AJ79" i="3"/>
  <c r="AM79" i="3" s="1"/>
  <c r="AJ145" i="3"/>
  <c r="AM145" i="3" s="1"/>
  <c r="AJ78" i="3"/>
  <c r="AM78" i="3" s="1"/>
  <c r="AJ77" i="3"/>
  <c r="AM77" i="3" s="1"/>
  <c r="AJ76" i="3"/>
  <c r="AM76" i="3" s="1"/>
  <c r="AJ75" i="3"/>
  <c r="AM75" i="3" s="1"/>
  <c r="AJ74" i="3"/>
  <c r="AM74" i="3" s="1"/>
  <c r="AJ73" i="3"/>
  <c r="AM73" i="3" s="1"/>
  <c r="AJ72" i="3"/>
  <c r="AM72" i="3" s="1"/>
  <c r="AJ71" i="3"/>
  <c r="AM71" i="3" s="1"/>
  <c r="AJ70" i="3"/>
  <c r="AM70" i="3" s="1"/>
  <c r="AJ69" i="3"/>
  <c r="AM69" i="3" s="1"/>
  <c r="AJ68" i="3"/>
  <c r="AM68" i="3" s="1"/>
  <c r="AJ67" i="3"/>
  <c r="AM67" i="3" s="1"/>
  <c r="AJ66" i="3"/>
  <c r="AM66" i="3" s="1"/>
  <c r="AJ65" i="3"/>
  <c r="AM65" i="3" s="1"/>
  <c r="AJ64" i="3"/>
  <c r="AM64" i="3" s="1"/>
  <c r="AJ63" i="3"/>
  <c r="AM63" i="3" s="1"/>
  <c r="AJ62" i="3"/>
  <c r="AM62" i="3" s="1"/>
  <c r="AJ61" i="3"/>
  <c r="AM61" i="3" s="1"/>
  <c r="BD54" i="3" l="1"/>
  <c r="AU54" i="3"/>
  <c r="AM449" i="3"/>
  <c r="H5" i="1" l="1"/>
  <c r="G5" i="2"/>
  <c r="Z9" i="1" l="1"/>
  <c r="Y9" i="1" s="1"/>
  <c r="Z10" i="1"/>
  <c r="Y10" i="1" s="1"/>
  <c r="X10" i="1"/>
  <c r="Z11" i="1"/>
  <c r="Y11" i="1" s="1"/>
  <c r="X11" i="1"/>
  <c r="Z12" i="1"/>
  <c r="Y12" i="1" s="1"/>
  <c r="X12" i="1"/>
  <c r="Z13" i="1"/>
  <c r="Y13" i="1" s="1"/>
  <c r="X13" i="1"/>
  <c r="Z14" i="1"/>
  <c r="Y14" i="1" s="1"/>
  <c r="X14" i="1"/>
  <c r="Z15" i="1"/>
  <c r="Y15" i="1" s="1"/>
  <c r="X15" i="1"/>
  <c r="Z16" i="1"/>
  <c r="Y16" i="1" s="1"/>
  <c r="X16" i="1"/>
  <c r="Z17" i="1"/>
  <c r="Y17" i="1" s="1"/>
  <c r="X17" i="1"/>
  <c r="Z18" i="1"/>
  <c r="Y18" i="1" s="1"/>
  <c r="X18" i="1"/>
  <c r="Z19" i="1"/>
  <c r="Y19" i="1" s="1"/>
  <c r="X19" i="1"/>
  <c r="Z20" i="1"/>
  <c r="Y20" i="1" s="1"/>
  <c r="X20" i="1"/>
  <c r="Z21" i="1"/>
  <c r="Y21" i="1" s="1"/>
  <c r="X21" i="1"/>
  <c r="Z22" i="1"/>
  <c r="Y22" i="1" s="1"/>
  <c r="X22" i="1"/>
  <c r="Z23" i="1"/>
  <c r="Y23" i="1" s="1"/>
  <c r="X23" i="1"/>
  <c r="Z24" i="1"/>
  <c r="Y24" i="1" s="1"/>
  <c r="X24" i="1"/>
  <c r="Z25" i="1"/>
  <c r="Y25" i="1" s="1"/>
  <c r="X25" i="1"/>
  <c r="Z26" i="1"/>
  <c r="Y26" i="1" s="1"/>
  <c r="X26" i="1"/>
  <c r="Z27" i="1"/>
  <c r="Y27" i="1" s="1"/>
  <c r="X27" i="1"/>
  <c r="Z28" i="1"/>
  <c r="Y28" i="1" s="1"/>
  <c r="X28" i="1"/>
  <c r="Z29" i="1"/>
  <c r="Y29" i="1" s="1"/>
  <c r="X29" i="1"/>
  <c r="Z30" i="1"/>
  <c r="Y30" i="1" s="1"/>
  <c r="X30" i="1"/>
  <c r="Z31" i="1"/>
  <c r="Y31" i="1" s="1"/>
  <c r="X31" i="1"/>
  <c r="Z32" i="1"/>
  <c r="Y32" i="1" s="1"/>
  <c r="X32" i="1"/>
  <c r="Z33" i="1"/>
  <c r="Y33" i="1" s="1"/>
  <c r="X33" i="1"/>
  <c r="Z34" i="1"/>
  <c r="Y34" i="1" s="1"/>
  <c r="X34" i="1"/>
  <c r="Z35" i="1"/>
  <c r="Y35" i="1" s="1"/>
  <c r="X35" i="1"/>
  <c r="Z36" i="1"/>
  <c r="Y36" i="1" s="1"/>
  <c r="X36" i="1"/>
  <c r="Z37" i="1"/>
  <c r="Y37" i="1" s="1"/>
  <c r="X37" i="1"/>
  <c r="Z38" i="1"/>
  <c r="Y38" i="1" s="1"/>
  <c r="X38" i="1"/>
  <c r="Z39" i="1"/>
  <c r="Y39" i="1" s="1"/>
  <c r="X39" i="1"/>
  <c r="Z40" i="1"/>
  <c r="Y40" i="1" s="1"/>
  <c r="X40" i="1"/>
  <c r="Z41" i="1"/>
  <c r="Y41" i="1" s="1"/>
  <c r="X41" i="1"/>
  <c r="Z42" i="1"/>
  <c r="Y42" i="1" s="1"/>
  <c r="X42" i="1"/>
  <c r="Z43" i="1"/>
  <c r="Y43" i="1" s="1"/>
  <c r="X43" i="1"/>
  <c r="Z44" i="1"/>
  <c r="Y44" i="1" s="1"/>
  <c r="X44" i="1"/>
  <c r="Z45" i="1"/>
  <c r="Y45" i="1" s="1"/>
  <c r="X45" i="1"/>
  <c r="Z46" i="1"/>
  <c r="Y46" i="1" s="1"/>
  <c r="X46" i="1"/>
  <c r="Z47" i="1"/>
  <c r="Y47" i="1" s="1"/>
  <c r="X47" i="1"/>
  <c r="Z48" i="1"/>
  <c r="Y48" i="1" s="1"/>
  <c r="X48" i="1"/>
  <c r="Z49" i="1"/>
  <c r="Y49" i="1" s="1"/>
  <c r="X49" i="1"/>
  <c r="Z50" i="1"/>
  <c r="Y50" i="1" s="1"/>
  <c r="X50" i="1"/>
  <c r="Z51" i="1"/>
  <c r="Y51" i="1" s="1"/>
  <c r="X51" i="1"/>
  <c r="Z52" i="1"/>
  <c r="Y52" i="1" s="1"/>
  <c r="X52" i="1"/>
  <c r="Z53" i="1"/>
  <c r="Y53" i="1" s="1"/>
  <c r="X53" i="1"/>
  <c r="Z54" i="1"/>
  <c r="Y54" i="1" s="1"/>
  <c r="X54" i="1"/>
  <c r="Z55" i="1"/>
  <c r="Y55" i="1" s="1"/>
  <c r="X55" i="1"/>
  <c r="Z56" i="1"/>
  <c r="Y56" i="1" s="1"/>
  <c r="X56" i="1"/>
  <c r="Z57" i="1"/>
  <c r="Y57" i="1" s="1"/>
  <c r="X57" i="1"/>
  <c r="Z58" i="1"/>
  <c r="Y58" i="1" s="1"/>
  <c r="X58" i="1"/>
  <c r="Z59" i="1"/>
  <c r="Y59" i="1" s="1"/>
  <c r="X59" i="1"/>
  <c r="Z60" i="1"/>
  <c r="Y60" i="1" s="1"/>
  <c r="X60" i="1"/>
  <c r="Z61" i="1"/>
  <c r="Y61" i="1" s="1"/>
  <c r="X61" i="1"/>
  <c r="Z62" i="1"/>
  <c r="Y62" i="1" s="1"/>
  <c r="X62" i="1"/>
  <c r="Z63" i="1"/>
  <c r="Y63" i="1" s="1"/>
  <c r="X63" i="1"/>
  <c r="Z64" i="1"/>
  <c r="Y64" i="1" s="1"/>
  <c r="X64" i="1"/>
  <c r="Z65" i="1"/>
  <c r="Y65" i="1" s="1"/>
  <c r="X65" i="1"/>
  <c r="Z66" i="1"/>
  <c r="Y66" i="1" s="1"/>
  <c r="X66" i="1"/>
  <c r="Z67" i="1"/>
  <c r="Y67" i="1" s="1"/>
  <c r="X67" i="1"/>
  <c r="Z68" i="1"/>
  <c r="Y68" i="1" s="1"/>
  <c r="X68" i="1"/>
  <c r="Z69" i="1"/>
  <c r="Y69" i="1" s="1"/>
  <c r="X69" i="1"/>
  <c r="Z70" i="1"/>
  <c r="Y70" i="1" s="1"/>
  <c r="X70" i="1"/>
  <c r="Z71" i="1"/>
  <c r="Y71" i="1" s="1"/>
  <c r="X71" i="1"/>
  <c r="Z72" i="1"/>
  <c r="Y72" i="1" s="1"/>
  <c r="X72" i="1"/>
  <c r="Z73" i="1"/>
  <c r="Y73" i="1" s="1"/>
  <c r="X73" i="1"/>
  <c r="Z74" i="1"/>
  <c r="Y74" i="1" s="1"/>
  <c r="X74" i="1"/>
  <c r="Z75" i="1"/>
  <c r="Y75" i="1" s="1"/>
  <c r="X75" i="1"/>
  <c r="Z76" i="1"/>
  <c r="Y76" i="1" s="1"/>
  <c r="X76" i="1"/>
  <c r="Z77" i="1"/>
  <c r="Y77" i="1" s="1"/>
  <c r="X77" i="1"/>
  <c r="Z78" i="1"/>
  <c r="Y78" i="1" s="1"/>
  <c r="X78" i="1"/>
  <c r="Z79" i="1"/>
  <c r="Y79" i="1" s="1"/>
  <c r="X79" i="1"/>
  <c r="Z80" i="1"/>
  <c r="Y80" i="1" s="1"/>
  <c r="X80" i="1"/>
  <c r="Z81" i="1"/>
  <c r="Y81" i="1" s="1"/>
  <c r="X81" i="1"/>
  <c r="Z82" i="1"/>
  <c r="Y82" i="1" s="1"/>
  <c r="X82" i="1"/>
  <c r="Z83" i="1"/>
  <c r="Y83" i="1" s="1"/>
  <c r="X83" i="1"/>
  <c r="Z84" i="1"/>
  <c r="Y84" i="1" s="1"/>
  <c r="X84" i="1"/>
  <c r="Z85" i="1"/>
  <c r="Y85" i="1" s="1"/>
  <c r="X85" i="1"/>
  <c r="Z86" i="1"/>
  <c r="Y86" i="1" s="1"/>
  <c r="X86" i="1"/>
  <c r="Z87" i="1"/>
  <c r="Y87" i="1" s="1"/>
  <c r="X87" i="1"/>
  <c r="Z88" i="1"/>
  <c r="Y88" i="1" s="1"/>
  <c r="X88" i="1"/>
  <c r="Z89" i="1"/>
  <c r="Y89" i="1" s="1"/>
  <c r="X89" i="1"/>
  <c r="Z90" i="1"/>
  <c r="Y90" i="1" s="1"/>
  <c r="X90" i="1"/>
  <c r="Z91" i="1"/>
  <c r="Y91" i="1" s="1"/>
  <c r="X91" i="1"/>
  <c r="Z92" i="1"/>
  <c r="Y92" i="1" s="1"/>
  <c r="X92" i="1"/>
  <c r="Z93" i="1"/>
  <c r="Y93" i="1" s="1"/>
  <c r="X93" i="1"/>
  <c r="Z94" i="1"/>
  <c r="Y94" i="1" s="1"/>
  <c r="X94" i="1"/>
  <c r="Z95" i="1"/>
  <c r="Y95" i="1" s="1"/>
  <c r="X95" i="1"/>
  <c r="Z96" i="1"/>
  <c r="Y96" i="1" s="1"/>
  <c r="X96" i="1"/>
  <c r="Z97" i="1"/>
  <c r="Y97" i="1" s="1"/>
  <c r="X97" i="1"/>
  <c r="Z98" i="1"/>
  <c r="Y98" i="1" s="1"/>
  <c r="X98" i="1"/>
  <c r="Z99" i="1"/>
  <c r="Y99" i="1" s="1"/>
  <c r="X99" i="1"/>
  <c r="Z100" i="1"/>
  <c r="Y100" i="1" s="1"/>
  <c r="X100" i="1"/>
  <c r="Z101" i="1"/>
  <c r="Y101" i="1" s="1"/>
  <c r="X101" i="1"/>
  <c r="Z102" i="1"/>
  <c r="Y102" i="1" s="1"/>
  <c r="X102" i="1"/>
  <c r="Z103" i="1"/>
  <c r="Y103" i="1" s="1"/>
  <c r="X103" i="1"/>
  <c r="Z104" i="1"/>
  <c r="Y104" i="1" s="1"/>
  <c r="X104" i="1"/>
  <c r="Z105" i="1"/>
  <c r="Y105" i="1" s="1"/>
  <c r="X105" i="1"/>
  <c r="Z106" i="1"/>
  <c r="Y106" i="1" s="1"/>
  <c r="X106" i="1"/>
  <c r="Z107" i="1"/>
  <c r="Y107" i="1" s="1"/>
  <c r="X107" i="1"/>
  <c r="Z108" i="1"/>
  <c r="Y108" i="1" s="1"/>
  <c r="X108" i="1"/>
  <c r="Z109" i="1"/>
  <c r="Y109" i="1" s="1"/>
  <c r="X109" i="1"/>
  <c r="Z110" i="1"/>
  <c r="Y110" i="1" s="1"/>
  <c r="X110" i="1"/>
  <c r="Z111" i="1"/>
  <c r="Y111" i="1" s="1"/>
  <c r="X111" i="1"/>
  <c r="Z112" i="1"/>
  <c r="Y112" i="1" s="1"/>
  <c r="X112" i="1"/>
  <c r="Z113" i="1"/>
  <c r="Y113" i="1" s="1"/>
  <c r="X113" i="1"/>
  <c r="Z114" i="1"/>
  <c r="Y114" i="1" s="1"/>
  <c r="X114" i="1"/>
  <c r="Z115" i="1"/>
  <c r="Y115" i="1" s="1"/>
  <c r="X115" i="1"/>
  <c r="Z116" i="1"/>
  <c r="Y116" i="1" s="1"/>
  <c r="X116" i="1"/>
  <c r="Z117" i="1"/>
  <c r="Y117" i="1" s="1"/>
  <c r="X117" i="1"/>
  <c r="Z118" i="1"/>
  <c r="Y118" i="1" s="1"/>
  <c r="X118" i="1"/>
  <c r="Z119" i="1"/>
  <c r="Y119" i="1" s="1"/>
  <c r="X119" i="1"/>
  <c r="Z120" i="1"/>
  <c r="Y120" i="1" s="1"/>
  <c r="X120" i="1"/>
  <c r="Z121" i="1"/>
  <c r="Y121" i="1" s="1"/>
  <c r="X121" i="1"/>
  <c r="Z122" i="1"/>
  <c r="Y122" i="1" s="1"/>
  <c r="X122" i="1"/>
  <c r="Z123" i="1"/>
  <c r="Y123" i="1" s="1"/>
  <c r="X123" i="1"/>
  <c r="Z124" i="1"/>
  <c r="Y124" i="1" s="1"/>
  <c r="X124" i="1"/>
  <c r="Z125" i="1"/>
  <c r="Y125" i="1" s="1"/>
  <c r="X125" i="1"/>
  <c r="Z126" i="1"/>
  <c r="Y126" i="1" s="1"/>
  <c r="X126" i="1"/>
  <c r="Z127" i="1"/>
  <c r="Y127" i="1" s="1"/>
  <c r="X127" i="1"/>
  <c r="Z128" i="1"/>
  <c r="Y128" i="1" s="1"/>
  <c r="X128" i="1"/>
  <c r="Z129" i="1"/>
  <c r="Y129" i="1" s="1"/>
  <c r="X129" i="1"/>
  <c r="Z130" i="1"/>
  <c r="Y130" i="1" s="1"/>
  <c r="X130" i="1"/>
  <c r="Z131" i="1"/>
  <c r="Y131" i="1" s="1"/>
  <c r="X131" i="1"/>
  <c r="Z132" i="1"/>
  <c r="Y132" i="1" s="1"/>
  <c r="X132" i="1"/>
  <c r="Z133" i="1"/>
  <c r="Y133" i="1" s="1"/>
  <c r="X133" i="1"/>
  <c r="Z134" i="1"/>
  <c r="Y134" i="1" s="1"/>
  <c r="X134" i="1"/>
  <c r="Z135" i="1"/>
  <c r="Y135" i="1" s="1"/>
  <c r="X135" i="1"/>
  <c r="Z136" i="1"/>
  <c r="Y136" i="1" s="1"/>
  <c r="X136" i="1"/>
  <c r="Z137" i="1"/>
  <c r="Y137" i="1" s="1"/>
  <c r="X137" i="1"/>
  <c r="Z138" i="1"/>
  <c r="Y138" i="1" s="1"/>
  <c r="X138" i="1"/>
  <c r="Z139" i="1"/>
  <c r="Y139" i="1" s="1"/>
  <c r="X139" i="1"/>
  <c r="Z140" i="1"/>
  <c r="Y140" i="1" s="1"/>
  <c r="X140" i="1"/>
  <c r="Z141" i="1"/>
  <c r="Y141" i="1" s="1"/>
  <c r="X141" i="1"/>
  <c r="Z142" i="1"/>
  <c r="Y142" i="1" s="1"/>
  <c r="X142" i="1"/>
  <c r="Z143" i="1"/>
  <c r="Y143" i="1" s="1"/>
  <c r="X143" i="1"/>
  <c r="Z144" i="1"/>
  <c r="Y144" i="1" s="1"/>
  <c r="X144" i="1"/>
  <c r="Z145" i="1"/>
  <c r="Y145" i="1" s="1"/>
  <c r="X145" i="1"/>
  <c r="Z146" i="1"/>
  <c r="Y146" i="1" s="1"/>
  <c r="X146" i="1"/>
  <c r="Z147" i="1"/>
  <c r="Y147" i="1" s="1"/>
  <c r="X147" i="1"/>
  <c r="Z148" i="1"/>
  <c r="Y148" i="1" s="1"/>
  <c r="X148" i="1"/>
  <c r="Z149" i="1"/>
  <c r="Y149" i="1" s="1"/>
  <c r="X149" i="1"/>
  <c r="Z150" i="1"/>
  <c r="Y150" i="1" s="1"/>
  <c r="X150" i="1"/>
  <c r="Z151" i="1"/>
  <c r="Y151" i="1" s="1"/>
  <c r="X151" i="1"/>
  <c r="Z152" i="1"/>
  <c r="Y152" i="1" s="1"/>
  <c r="X152" i="1"/>
  <c r="Z153" i="1"/>
  <c r="Y153" i="1" s="1"/>
  <c r="X153" i="1"/>
  <c r="Z154" i="1"/>
  <c r="Y154" i="1" s="1"/>
  <c r="X154" i="1"/>
  <c r="Z155" i="1"/>
  <c r="Y155" i="1" s="1"/>
  <c r="X155" i="1"/>
  <c r="Z156" i="1"/>
  <c r="Y156" i="1" s="1"/>
  <c r="X156" i="1"/>
  <c r="Z157" i="1"/>
  <c r="Y157" i="1" s="1"/>
  <c r="X157" i="1"/>
  <c r="Z158" i="1"/>
  <c r="Y158" i="1" s="1"/>
  <c r="X158" i="1"/>
  <c r="Z159" i="1"/>
  <c r="Y159" i="1" s="1"/>
  <c r="X159" i="1"/>
  <c r="Z160" i="1"/>
  <c r="Y160" i="1" s="1"/>
  <c r="X160" i="1"/>
  <c r="Z161" i="1"/>
  <c r="Y161" i="1" s="1"/>
  <c r="X161" i="1"/>
  <c r="Z162" i="1"/>
  <c r="Y162" i="1" s="1"/>
  <c r="X162" i="1"/>
  <c r="Z163" i="1"/>
  <c r="Y163" i="1" s="1"/>
  <c r="X163" i="1"/>
  <c r="Z164" i="1"/>
  <c r="Y164" i="1" s="1"/>
  <c r="X164" i="1"/>
  <c r="Z165" i="1"/>
  <c r="Y165" i="1" s="1"/>
  <c r="X165" i="1"/>
  <c r="Z166" i="1"/>
  <c r="Y166" i="1" s="1"/>
  <c r="X166" i="1"/>
  <c r="Z167" i="1"/>
  <c r="Y167" i="1" s="1"/>
  <c r="X167" i="1"/>
  <c r="Z168" i="1"/>
  <c r="Y168" i="1" s="1"/>
  <c r="X168" i="1"/>
  <c r="Z169" i="1"/>
  <c r="Y169" i="1" s="1"/>
  <c r="X169" i="1"/>
  <c r="Z170" i="1"/>
  <c r="Y170" i="1" s="1"/>
  <c r="X170" i="1"/>
  <c r="Z171" i="1"/>
  <c r="Y171" i="1" s="1"/>
  <c r="X171" i="1"/>
  <c r="Z172" i="1"/>
  <c r="Y172" i="1" s="1"/>
  <c r="X172" i="1"/>
  <c r="Z173" i="1"/>
  <c r="Y173" i="1" s="1"/>
  <c r="X173" i="1"/>
  <c r="Z174" i="1"/>
  <c r="Y174" i="1" s="1"/>
  <c r="X174" i="1"/>
  <c r="Z175" i="1"/>
  <c r="Y175" i="1" s="1"/>
  <c r="X175" i="1"/>
  <c r="Z176" i="1"/>
  <c r="Y176" i="1" s="1"/>
  <c r="X176" i="1"/>
  <c r="Z177" i="1"/>
  <c r="Y177" i="1" s="1"/>
  <c r="X177" i="1"/>
  <c r="Z178" i="1"/>
  <c r="Y178" i="1" s="1"/>
  <c r="X178" i="1"/>
  <c r="Z179" i="1"/>
  <c r="Y179" i="1" s="1"/>
  <c r="X179" i="1"/>
  <c r="Z180" i="1"/>
  <c r="Y180" i="1" s="1"/>
  <c r="X180" i="1"/>
  <c r="Z181" i="1"/>
  <c r="Y181" i="1" s="1"/>
  <c r="X181" i="1"/>
  <c r="Z182" i="1"/>
  <c r="Y182" i="1" s="1"/>
  <c r="X182" i="1"/>
  <c r="Z183" i="1"/>
  <c r="Y183" i="1" s="1"/>
  <c r="X183" i="1"/>
  <c r="Z184" i="1"/>
  <c r="Y184" i="1" s="1"/>
  <c r="X184" i="1"/>
  <c r="Z185" i="1"/>
  <c r="Y185" i="1" s="1"/>
  <c r="X185" i="1"/>
  <c r="Z186" i="1"/>
  <c r="Y186" i="1" s="1"/>
  <c r="X186" i="1"/>
  <c r="Z187" i="1"/>
  <c r="Y187" i="1" s="1"/>
  <c r="X187" i="1"/>
  <c r="Z188" i="1"/>
  <c r="Y188" i="1" s="1"/>
  <c r="X188" i="1"/>
  <c r="Z189" i="1"/>
  <c r="Y189" i="1" s="1"/>
  <c r="X189" i="1"/>
  <c r="Z190" i="1"/>
  <c r="Y190" i="1" s="1"/>
  <c r="X190" i="1"/>
  <c r="Z191" i="1"/>
  <c r="Y191" i="1" s="1"/>
  <c r="X191" i="1"/>
  <c r="Z192" i="1"/>
  <c r="Y192" i="1" s="1"/>
  <c r="X192" i="1"/>
  <c r="Z193" i="1"/>
  <c r="Y193" i="1" s="1"/>
  <c r="X193" i="1"/>
  <c r="Z194" i="1"/>
  <c r="Y194" i="1" s="1"/>
  <c r="X194" i="1"/>
  <c r="Z195" i="1"/>
  <c r="Y195" i="1" s="1"/>
  <c r="X195" i="1"/>
  <c r="Z196" i="1"/>
  <c r="Y196" i="1" s="1"/>
  <c r="X196" i="1"/>
  <c r="Z197" i="1"/>
  <c r="Y197" i="1" s="1"/>
  <c r="X197" i="1"/>
  <c r="Z198" i="1"/>
  <c r="Y198" i="1" s="1"/>
  <c r="X198" i="1"/>
  <c r="Z199" i="1"/>
  <c r="Y199" i="1" s="1"/>
  <c r="X199" i="1"/>
  <c r="Z200" i="1"/>
  <c r="Y200" i="1" s="1"/>
  <c r="X200" i="1"/>
  <c r="Z201" i="1"/>
  <c r="Y201" i="1" s="1"/>
  <c r="X201" i="1"/>
  <c r="Z202" i="1"/>
  <c r="Y202" i="1" s="1"/>
  <c r="X202" i="1"/>
  <c r="Z203" i="1"/>
  <c r="Y203" i="1" s="1"/>
  <c r="X203" i="1"/>
  <c r="Z204" i="1"/>
  <c r="Y204" i="1" s="1"/>
  <c r="X204" i="1"/>
  <c r="Z205" i="1"/>
  <c r="Y205" i="1" s="1"/>
  <c r="X205" i="1"/>
  <c r="Z206" i="1"/>
  <c r="Y206" i="1" s="1"/>
  <c r="X206" i="1"/>
  <c r="Z207" i="1"/>
  <c r="Y207" i="1" s="1"/>
  <c r="X207" i="1"/>
  <c r="Z208" i="1"/>
  <c r="Y208" i="1" s="1"/>
  <c r="X208" i="1"/>
  <c r="X9" i="1"/>
  <c r="BD53" i="3"/>
  <c r="BC53" i="3"/>
  <c r="BB53" i="3"/>
  <c r="AZ53" i="3"/>
  <c r="AY53" i="3"/>
  <c r="AX53" i="3"/>
  <c r="AW53" i="3"/>
  <c r="AV53" i="3"/>
  <c r="AU53" i="3"/>
  <c r="AT53" i="3"/>
  <c r="AS53" i="3"/>
  <c r="AR53" i="3"/>
  <c r="AQ51" i="3"/>
  <c r="BE53" i="3" l="1"/>
  <c r="BA53" i="3"/>
  <c r="BF53" i="3" l="1"/>
  <c r="AL1060" i="3"/>
  <c r="AO1060" i="3" s="1"/>
  <c r="AN1060" i="3"/>
  <c r="AL1059" i="3"/>
  <c r="AO1059" i="3" s="1"/>
  <c r="AN1059" i="3"/>
  <c r="AL1058" i="3"/>
  <c r="AO1058" i="3" s="1"/>
  <c r="AN1058" i="3"/>
  <c r="AL1057" i="3"/>
  <c r="AO1057" i="3" s="1"/>
  <c r="AN1057" i="3"/>
  <c r="AL1056" i="3"/>
  <c r="AO1056" i="3" s="1"/>
  <c r="AN1056" i="3"/>
  <c r="AL1055" i="3"/>
  <c r="AO1055" i="3" s="1"/>
  <c r="AN1055" i="3"/>
  <c r="AL1054" i="3"/>
  <c r="AO1054" i="3" s="1"/>
  <c r="AN1054" i="3"/>
  <c r="AL1053" i="3"/>
  <c r="AO1053" i="3" s="1"/>
  <c r="AN1053" i="3"/>
  <c r="AL1052" i="3"/>
  <c r="AO1052" i="3" s="1"/>
  <c r="AN1052" i="3"/>
  <c r="AL1051" i="3"/>
  <c r="AO1051" i="3" s="1"/>
  <c r="AN1051" i="3"/>
  <c r="AL1050" i="3"/>
  <c r="AO1050" i="3" s="1"/>
  <c r="AN1050" i="3"/>
  <c r="AL1049" i="3"/>
  <c r="AO1049" i="3" s="1"/>
  <c r="AN1049" i="3"/>
  <c r="AL1048" i="3"/>
  <c r="AO1048" i="3" s="1"/>
  <c r="AN1048" i="3"/>
  <c r="AL1047" i="3"/>
  <c r="AO1047" i="3" s="1"/>
  <c r="AN1047" i="3"/>
  <c r="AL1046" i="3"/>
  <c r="AO1046" i="3" s="1"/>
  <c r="AN1046" i="3"/>
  <c r="AL1045" i="3"/>
  <c r="AO1045" i="3" s="1"/>
  <c r="AN1045" i="3"/>
  <c r="AL1044" i="3"/>
  <c r="AO1044" i="3" s="1"/>
  <c r="AN1044" i="3"/>
  <c r="AL1043" i="3"/>
  <c r="AO1043" i="3" s="1"/>
  <c r="AN1043" i="3"/>
  <c r="AL1042" i="3"/>
  <c r="AO1042" i="3" s="1"/>
  <c r="AN1042" i="3"/>
  <c r="AL1041" i="3"/>
  <c r="AO1041" i="3" s="1"/>
  <c r="AN1041" i="3"/>
  <c r="AL1040" i="3"/>
  <c r="AO1040" i="3" s="1"/>
  <c r="AN1040" i="3"/>
  <c r="AL1039" i="3"/>
  <c r="AO1039" i="3" s="1"/>
  <c r="AN1039" i="3"/>
  <c r="AL1038" i="3"/>
  <c r="AO1038" i="3" s="1"/>
  <c r="AN1038" i="3"/>
  <c r="AL1037" i="3"/>
  <c r="AO1037" i="3" s="1"/>
  <c r="AN1037" i="3"/>
  <c r="AL1036" i="3"/>
  <c r="AO1036" i="3" s="1"/>
  <c r="AN1036" i="3"/>
  <c r="AL1035" i="3"/>
  <c r="AO1035" i="3" s="1"/>
  <c r="AN1035" i="3"/>
  <c r="AL1034" i="3"/>
  <c r="AO1034" i="3" s="1"/>
  <c r="AN1034" i="3"/>
  <c r="AL1033" i="3"/>
  <c r="AO1033" i="3" s="1"/>
  <c r="AN1033" i="3"/>
  <c r="AL1032" i="3"/>
  <c r="AO1032" i="3" s="1"/>
  <c r="AN1032" i="3"/>
  <c r="AL1031" i="3"/>
  <c r="AO1031" i="3" s="1"/>
  <c r="AN1031" i="3"/>
  <c r="AL1030" i="3"/>
  <c r="AO1030" i="3" s="1"/>
  <c r="AN1030" i="3"/>
  <c r="AL1029" i="3"/>
  <c r="AO1029" i="3" s="1"/>
  <c r="AN1029" i="3"/>
  <c r="AL1028" i="3"/>
  <c r="AO1028" i="3" s="1"/>
  <c r="AN1028" i="3"/>
  <c r="AL1027" i="3"/>
  <c r="AO1027" i="3" s="1"/>
  <c r="AN1027" i="3"/>
  <c r="AL1026" i="3"/>
  <c r="AO1026" i="3" s="1"/>
  <c r="AN1026" i="3"/>
  <c r="AL1025" i="3"/>
  <c r="AO1025" i="3" s="1"/>
  <c r="AN1025" i="3"/>
  <c r="AL1024" i="3"/>
  <c r="AO1024" i="3" s="1"/>
  <c r="AN1024" i="3"/>
  <c r="AL1023" i="3"/>
  <c r="AO1023" i="3" s="1"/>
  <c r="AN1023" i="3"/>
  <c r="AL1022" i="3"/>
  <c r="AO1022" i="3" s="1"/>
  <c r="AN1022" i="3"/>
  <c r="AL1021" i="3"/>
  <c r="AO1021" i="3" s="1"/>
  <c r="AN1021" i="3"/>
  <c r="AL1020" i="3"/>
  <c r="AO1020" i="3" s="1"/>
  <c r="AN1020" i="3"/>
  <c r="AL1019" i="3"/>
  <c r="AO1019" i="3" s="1"/>
  <c r="AN1019" i="3"/>
  <c r="AL1018" i="3"/>
  <c r="AO1018" i="3" s="1"/>
  <c r="AN1018" i="3"/>
  <c r="AL1017" i="3"/>
  <c r="AO1017" i="3" s="1"/>
  <c r="AN1017" i="3"/>
  <c r="AL1016" i="3"/>
  <c r="AO1016" i="3" s="1"/>
  <c r="AN1016" i="3"/>
  <c r="AL1015" i="3"/>
  <c r="AO1015" i="3" s="1"/>
  <c r="AN1015" i="3"/>
  <c r="AL1014" i="3"/>
  <c r="AO1014" i="3" s="1"/>
  <c r="AN1014" i="3"/>
  <c r="AL1013" i="3"/>
  <c r="AO1013" i="3" s="1"/>
  <c r="AN1013" i="3"/>
  <c r="AL1012" i="3"/>
  <c r="AO1012" i="3" s="1"/>
  <c r="AN1012" i="3"/>
  <c r="AL1011" i="3"/>
  <c r="AO1011" i="3" s="1"/>
  <c r="AN1011" i="3"/>
  <c r="AL1010" i="3"/>
  <c r="AO1010" i="3" s="1"/>
  <c r="AN1010" i="3"/>
  <c r="AL1009" i="3"/>
  <c r="AO1009" i="3" s="1"/>
  <c r="AN1009" i="3"/>
  <c r="AL1008" i="3"/>
  <c r="AO1008" i="3" s="1"/>
  <c r="AN1008" i="3"/>
  <c r="AL1007" i="3"/>
  <c r="AO1007" i="3" s="1"/>
  <c r="AN1007" i="3"/>
  <c r="AL1006" i="3"/>
  <c r="AO1006" i="3" s="1"/>
  <c r="AN1006" i="3"/>
  <c r="AL1005" i="3"/>
  <c r="AO1005" i="3" s="1"/>
  <c r="AN1005" i="3"/>
  <c r="AL1004" i="3"/>
  <c r="AO1004" i="3" s="1"/>
  <c r="AN1004" i="3"/>
  <c r="AL1003" i="3"/>
  <c r="AO1003" i="3" s="1"/>
  <c r="AN1003" i="3"/>
  <c r="AL1002" i="3"/>
  <c r="AO1002" i="3" s="1"/>
  <c r="AN1002" i="3"/>
  <c r="AL1001" i="3"/>
  <c r="AO1001" i="3" s="1"/>
  <c r="AN1001" i="3"/>
  <c r="AL1000" i="3"/>
  <c r="AO1000" i="3" s="1"/>
  <c r="AN1000" i="3"/>
  <c r="AL999" i="3"/>
  <c r="AO999" i="3" s="1"/>
  <c r="AN999" i="3"/>
  <c r="AL998" i="3"/>
  <c r="AO998" i="3" s="1"/>
  <c r="AN998" i="3"/>
  <c r="AL997" i="3"/>
  <c r="AO997" i="3" s="1"/>
  <c r="AN997" i="3"/>
  <c r="AL996" i="3"/>
  <c r="AO996" i="3" s="1"/>
  <c r="AN996" i="3"/>
  <c r="AL995" i="3"/>
  <c r="AO995" i="3" s="1"/>
  <c r="AN995" i="3"/>
  <c r="AL994" i="3"/>
  <c r="AO994" i="3" s="1"/>
  <c r="AN994" i="3"/>
  <c r="AL993" i="3"/>
  <c r="AO993" i="3" s="1"/>
  <c r="AN993" i="3"/>
  <c r="AL992" i="3"/>
  <c r="AO992" i="3" s="1"/>
  <c r="AN992" i="3"/>
  <c r="AL991" i="3"/>
  <c r="AO991" i="3" s="1"/>
  <c r="AN991" i="3"/>
  <c r="AL990" i="3"/>
  <c r="AO990" i="3" s="1"/>
  <c r="AN990" i="3"/>
  <c r="AL989" i="3"/>
  <c r="AO989" i="3" s="1"/>
  <c r="AN989" i="3"/>
  <c r="AL988" i="3"/>
  <c r="AO988" i="3" s="1"/>
  <c r="AN988" i="3"/>
  <c r="AL987" i="3"/>
  <c r="AO987" i="3" s="1"/>
  <c r="AN987" i="3"/>
  <c r="AL986" i="3"/>
  <c r="AO986" i="3" s="1"/>
  <c r="AN986" i="3"/>
  <c r="AL985" i="3"/>
  <c r="AO985" i="3" s="1"/>
  <c r="AN985" i="3"/>
  <c r="AL984" i="3"/>
  <c r="AO984" i="3" s="1"/>
  <c r="AN984" i="3"/>
  <c r="AL983" i="3"/>
  <c r="AO983" i="3" s="1"/>
  <c r="AN983" i="3"/>
  <c r="AL982" i="3"/>
  <c r="AO982" i="3" s="1"/>
  <c r="AN982" i="3"/>
  <c r="AL981" i="3"/>
  <c r="AO981" i="3" s="1"/>
  <c r="AN981" i="3"/>
  <c r="AL980" i="3"/>
  <c r="AO980" i="3" s="1"/>
  <c r="AN980" i="3"/>
  <c r="AL979" i="3"/>
  <c r="AO979" i="3" s="1"/>
  <c r="AN979" i="3"/>
  <c r="AL978" i="3"/>
  <c r="AO978" i="3" s="1"/>
  <c r="AN978" i="3"/>
  <c r="AL977" i="3"/>
  <c r="AO977" i="3" s="1"/>
  <c r="AN977" i="3"/>
  <c r="AL976" i="3"/>
  <c r="AO976" i="3" s="1"/>
  <c r="AN976" i="3"/>
  <c r="AL975" i="3"/>
  <c r="AO975" i="3" s="1"/>
  <c r="AN975" i="3"/>
  <c r="AL974" i="3"/>
  <c r="AO974" i="3" s="1"/>
  <c r="AN974" i="3"/>
  <c r="AL973" i="3"/>
  <c r="AO973" i="3" s="1"/>
  <c r="AN973" i="3"/>
  <c r="AL972" i="3"/>
  <c r="AO972" i="3" s="1"/>
  <c r="AN972" i="3"/>
  <c r="AL971" i="3"/>
  <c r="AO971" i="3" s="1"/>
  <c r="AN971" i="3"/>
  <c r="AL970" i="3"/>
  <c r="AO970" i="3" s="1"/>
  <c r="AN970" i="3"/>
  <c r="AL969" i="3"/>
  <c r="AO969" i="3" s="1"/>
  <c r="AN969" i="3"/>
  <c r="AL968" i="3"/>
  <c r="AO968" i="3" s="1"/>
  <c r="AN968" i="3"/>
  <c r="AL967" i="3"/>
  <c r="AO967" i="3" s="1"/>
  <c r="AN967" i="3"/>
  <c r="AL966" i="3"/>
  <c r="AO966" i="3" s="1"/>
  <c r="AN966" i="3"/>
  <c r="AL965" i="3"/>
  <c r="AO965" i="3" s="1"/>
  <c r="AN965" i="3"/>
  <c r="AL964" i="3"/>
  <c r="AO964" i="3" s="1"/>
  <c r="AN964" i="3"/>
  <c r="AL963" i="3"/>
  <c r="AO963" i="3" s="1"/>
  <c r="AN963" i="3"/>
  <c r="AL962" i="3"/>
  <c r="AO962" i="3" s="1"/>
  <c r="AN962" i="3"/>
  <c r="AL961" i="3"/>
  <c r="AO961" i="3" s="1"/>
  <c r="AN961" i="3"/>
  <c r="AL960" i="3"/>
  <c r="AO960" i="3" s="1"/>
  <c r="AN960" i="3"/>
  <c r="AL959" i="3"/>
  <c r="AO959" i="3" s="1"/>
  <c r="AN959" i="3"/>
  <c r="AL958" i="3"/>
  <c r="AO958" i="3" s="1"/>
  <c r="AN958" i="3"/>
  <c r="AL957" i="3"/>
  <c r="AO957" i="3" s="1"/>
  <c r="AN957" i="3"/>
  <c r="AL956" i="3"/>
  <c r="AO956" i="3" s="1"/>
  <c r="AN956" i="3"/>
  <c r="AL955" i="3"/>
  <c r="AO955" i="3" s="1"/>
  <c r="AN955" i="3"/>
  <c r="AL954" i="3"/>
  <c r="AO954" i="3" s="1"/>
  <c r="AN954" i="3"/>
  <c r="AL953" i="3"/>
  <c r="AO953" i="3" s="1"/>
  <c r="AN953" i="3"/>
  <c r="AL952" i="3"/>
  <c r="AO952" i="3" s="1"/>
  <c r="AN952" i="3"/>
  <c r="AL951" i="3"/>
  <c r="AO951" i="3" s="1"/>
  <c r="AN951" i="3"/>
  <c r="AL950" i="3"/>
  <c r="AO950" i="3" s="1"/>
  <c r="AN950" i="3"/>
  <c r="AL949" i="3"/>
  <c r="AO949" i="3" s="1"/>
  <c r="AN949" i="3"/>
  <c r="AL948" i="3"/>
  <c r="AO948" i="3" s="1"/>
  <c r="AN948" i="3"/>
  <c r="AL947" i="3"/>
  <c r="AO947" i="3" s="1"/>
  <c r="AN947" i="3"/>
  <c r="AL946" i="3"/>
  <c r="AO946" i="3" s="1"/>
  <c r="AN946" i="3"/>
  <c r="AL945" i="3"/>
  <c r="AO945" i="3" s="1"/>
  <c r="AN945" i="3"/>
  <c r="AL944" i="3"/>
  <c r="AO944" i="3" s="1"/>
  <c r="AN944" i="3"/>
  <c r="AL943" i="3"/>
  <c r="AO943" i="3" s="1"/>
  <c r="AN943" i="3"/>
  <c r="AL942" i="3"/>
  <c r="AO942" i="3" s="1"/>
  <c r="AN942" i="3"/>
  <c r="AL941" i="3"/>
  <c r="AO941" i="3" s="1"/>
  <c r="AN941" i="3"/>
  <c r="AL940" i="3"/>
  <c r="AO940" i="3" s="1"/>
  <c r="AN940" i="3"/>
  <c r="AL939" i="3"/>
  <c r="AO939" i="3" s="1"/>
  <c r="AN939" i="3"/>
  <c r="AL938" i="3"/>
  <c r="AO938" i="3" s="1"/>
  <c r="AN938" i="3"/>
  <c r="AL937" i="3"/>
  <c r="AO937" i="3" s="1"/>
  <c r="AN937" i="3"/>
  <c r="AL936" i="3"/>
  <c r="AO936" i="3" s="1"/>
  <c r="AN936" i="3"/>
  <c r="AL935" i="3"/>
  <c r="AO935" i="3" s="1"/>
  <c r="AN935" i="3"/>
  <c r="AL934" i="3"/>
  <c r="AO934" i="3" s="1"/>
  <c r="AN934" i="3"/>
  <c r="AL933" i="3"/>
  <c r="AO933" i="3" s="1"/>
  <c r="AN933" i="3"/>
  <c r="AL932" i="3"/>
  <c r="AO932" i="3" s="1"/>
  <c r="AN932" i="3"/>
  <c r="AL931" i="3"/>
  <c r="AO931" i="3" s="1"/>
  <c r="AN931" i="3"/>
  <c r="AL930" i="3"/>
  <c r="AO930" i="3" s="1"/>
  <c r="AN930" i="3"/>
  <c r="AL929" i="3"/>
  <c r="AO929" i="3" s="1"/>
  <c r="AN929" i="3"/>
  <c r="AL928" i="3"/>
  <c r="AO928" i="3" s="1"/>
  <c r="AN928" i="3"/>
  <c r="AL927" i="3"/>
  <c r="AO927" i="3" s="1"/>
  <c r="AN927" i="3"/>
  <c r="AL926" i="3"/>
  <c r="AO926" i="3" s="1"/>
  <c r="AN926" i="3"/>
  <c r="AL925" i="3"/>
  <c r="AO925" i="3" s="1"/>
  <c r="AN925" i="3"/>
  <c r="AL924" i="3"/>
  <c r="AO924" i="3" s="1"/>
  <c r="AN924" i="3"/>
  <c r="AL923" i="3"/>
  <c r="AO923" i="3" s="1"/>
  <c r="AN923" i="3"/>
  <c r="AL922" i="3"/>
  <c r="AO922" i="3" s="1"/>
  <c r="AN922" i="3"/>
  <c r="AL921" i="3"/>
  <c r="AO921" i="3" s="1"/>
  <c r="AN921" i="3"/>
  <c r="AL920" i="3"/>
  <c r="AO920" i="3" s="1"/>
  <c r="AN920" i="3"/>
  <c r="AL919" i="3"/>
  <c r="AO919" i="3" s="1"/>
  <c r="AN919" i="3"/>
  <c r="AL918" i="3"/>
  <c r="AO918" i="3" s="1"/>
  <c r="AN918" i="3"/>
  <c r="AL917" i="3"/>
  <c r="AO917" i="3" s="1"/>
  <c r="AN917" i="3"/>
  <c r="AL916" i="3"/>
  <c r="AO916" i="3" s="1"/>
  <c r="AN916" i="3"/>
  <c r="AL915" i="3"/>
  <c r="AO915" i="3" s="1"/>
  <c r="AN915" i="3"/>
  <c r="AL914" i="3"/>
  <c r="AO914" i="3" s="1"/>
  <c r="AN914" i="3"/>
  <c r="AL913" i="3"/>
  <c r="AO913" i="3" s="1"/>
  <c r="AN913" i="3"/>
  <c r="AL912" i="3"/>
  <c r="AO912" i="3" s="1"/>
  <c r="AN912" i="3"/>
  <c r="AL911" i="3"/>
  <c r="AO911" i="3" s="1"/>
  <c r="AN911" i="3"/>
  <c r="AL910" i="3"/>
  <c r="AO910" i="3" s="1"/>
  <c r="AN910" i="3"/>
  <c r="AL909" i="3"/>
  <c r="AO909" i="3" s="1"/>
  <c r="AN909" i="3"/>
  <c r="AL908" i="3"/>
  <c r="AO908" i="3" s="1"/>
  <c r="AN908" i="3"/>
  <c r="AL907" i="3"/>
  <c r="AO907" i="3" s="1"/>
  <c r="AN907" i="3"/>
  <c r="AL906" i="3"/>
  <c r="AO906" i="3" s="1"/>
  <c r="AN906" i="3"/>
  <c r="AL905" i="3"/>
  <c r="AO905" i="3" s="1"/>
  <c r="AN905" i="3"/>
  <c r="AL904" i="3"/>
  <c r="AO904" i="3" s="1"/>
  <c r="AN904" i="3"/>
  <c r="AL903" i="3"/>
  <c r="AO903" i="3" s="1"/>
  <c r="AN903" i="3"/>
  <c r="AL902" i="3"/>
  <c r="AO902" i="3" s="1"/>
  <c r="AN902" i="3"/>
  <c r="AL901" i="3"/>
  <c r="AO901" i="3" s="1"/>
  <c r="AN901" i="3"/>
  <c r="AL900" i="3"/>
  <c r="AO900" i="3" s="1"/>
  <c r="AN900" i="3"/>
  <c r="AL899" i="3"/>
  <c r="AO899" i="3" s="1"/>
  <c r="AN899" i="3"/>
  <c r="AL898" i="3"/>
  <c r="AO898" i="3" s="1"/>
  <c r="AN898" i="3"/>
  <c r="AL897" i="3"/>
  <c r="AO897" i="3" s="1"/>
  <c r="AN897" i="3"/>
  <c r="AL896" i="3"/>
  <c r="AO896" i="3" s="1"/>
  <c r="AN896" i="3"/>
  <c r="AL895" i="3"/>
  <c r="AO895" i="3" s="1"/>
  <c r="AN895" i="3"/>
  <c r="AL894" i="3"/>
  <c r="AO894" i="3" s="1"/>
  <c r="AN894" i="3"/>
  <c r="AL893" i="3"/>
  <c r="AO893" i="3" s="1"/>
  <c r="AN893" i="3"/>
  <c r="AL892" i="3"/>
  <c r="AO892" i="3" s="1"/>
  <c r="AN892" i="3"/>
  <c r="AL891" i="3"/>
  <c r="AO891" i="3" s="1"/>
  <c r="AN891" i="3"/>
  <c r="AL890" i="3"/>
  <c r="AO890" i="3" s="1"/>
  <c r="AN890" i="3"/>
  <c r="AL889" i="3"/>
  <c r="AO889" i="3" s="1"/>
  <c r="AN889" i="3"/>
  <c r="AL888" i="3"/>
  <c r="AO888" i="3" s="1"/>
  <c r="AN888" i="3"/>
  <c r="AL887" i="3"/>
  <c r="AO887" i="3" s="1"/>
  <c r="AN887" i="3"/>
  <c r="AL886" i="3"/>
  <c r="AO886" i="3" s="1"/>
  <c r="AN886" i="3"/>
  <c r="AL885" i="3"/>
  <c r="AO885" i="3" s="1"/>
  <c r="AN885" i="3"/>
  <c r="AL884" i="3"/>
  <c r="AO884" i="3" s="1"/>
  <c r="AN884" i="3"/>
  <c r="AL883" i="3"/>
  <c r="AO883" i="3" s="1"/>
  <c r="AN883" i="3"/>
  <c r="AL882" i="3"/>
  <c r="AO882" i="3" s="1"/>
  <c r="AN882" i="3"/>
  <c r="AL881" i="3"/>
  <c r="AO881" i="3" s="1"/>
  <c r="AN881" i="3"/>
  <c r="AL880" i="3"/>
  <c r="AO880" i="3" s="1"/>
  <c r="AN880" i="3"/>
  <c r="AL879" i="3"/>
  <c r="AO879" i="3" s="1"/>
  <c r="AN879" i="3"/>
  <c r="AL878" i="3"/>
  <c r="AO878" i="3" s="1"/>
  <c r="AN878" i="3"/>
  <c r="AL877" i="3"/>
  <c r="AO877" i="3" s="1"/>
  <c r="AN877" i="3"/>
  <c r="AL876" i="3"/>
  <c r="AO876" i="3" s="1"/>
  <c r="AN876" i="3"/>
  <c r="AL875" i="3"/>
  <c r="AO875" i="3" s="1"/>
  <c r="AN875" i="3"/>
  <c r="AL874" i="3"/>
  <c r="AO874" i="3" s="1"/>
  <c r="AN874" i="3"/>
  <c r="AL873" i="3"/>
  <c r="AO873" i="3" s="1"/>
  <c r="AN873" i="3"/>
  <c r="AL872" i="3"/>
  <c r="AO872" i="3" s="1"/>
  <c r="AN872" i="3"/>
  <c r="AL871" i="3"/>
  <c r="AO871" i="3" s="1"/>
  <c r="AN871" i="3"/>
  <c r="AL870" i="3"/>
  <c r="AO870" i="3" s="1"/>
  <c r="AN870" i="3"/>
  <c r="AL869" i="3"/>
  <c r="AO869" i="3" s="1"/>
  <c r="AN869" i="3"/>
  <c r="AL868" i="3"/>
  <c r="AO868" i="3" s="1"/>
  <c r="AN868" i="3"/>
  <c r="AL867" i="3"/>
  <c r="AO867" i="3" s="1"/>
  <c r="AN867" i="3"/>
  <c r="AL866" i="3"/>
  <c r="AO866" i="3" s="1"/>
  <c r="AN866" i="3"/>
  <c r="AL865" i="3"/>
  <c r="AO865" i="3" s="1"/>
  <c r="AN865" i="3"/>
  <c r="AL864" i="3"/>
  <c r="AO864" i="3" s="1"/>
  <c r="AN864" i="3"/>
  <c r="AL863" i="3"/>
  <c r="AO863" i="3" s="1"/>
  <c r="AN863" i="3"/>
  <c r="AL862" i="3"/>
  <c r="AO862" i="3" s="1"/>
  <c r="AN862" i="3"/>
  <c r="AL861" i="3"/>
  <c r="AO861" i="3" s="1"/>
  <c r="AN861" i="3"/>
  <c r="AL860" i="3"/>
  <c r="AO860" i="3" s="1"/>
  <c r="AN860" i="3"/>
  <c r="AL859" i="3"/>
  <c r="AO859" i="3" s="1"/>
  <c r="AN859" i="3"/>
  <c r="AL858" i="3"/>
  <c r="AO858" i="3" s="1"/>
  <c r="AN858" i="3"/>
  <c r="AL857" i="3"/>
  <c r="AO857" i="3" s="1"/>
  <c r="AN857" i="3"/>
  <c r="AL856" i="3"/>
  <c r="AO856" i="3" s="1"/>
  <c r="AN856" i="3"/>
  <c r="AL855" i="3"/>
  <c r="AO855" i="3" s="1"/>
  <c r="AN855" i="3"/>
  <c r="AL854" i="3"/>
  <c r="AO854" i="3" s="1"/>
  <c r="AN854" i="3"/>
  <c r="AL853" i="3"/>
  <c r="AO853" i="3" s="1"/>
  <c r="AN853" i="3"/>
  <c r="AL852" i="3"/>
  <c r="AO852" i="3" s="1"/>
  <c r="AN852" i="3"/>
  <c r="AL851" i="3"/>
  <c r="AO851" i="3" s="1"/>
  <c r="AN851" i="3"/>
  <c r="AL850" i="3"/>
  <c r="AO850" i="3" s="1"/>
  <c r="AN850" i="3"/>
  <c r="AL849" i="3"/>
  <c r="AO849" i="3" s="1"/>
  <c r="AN849" i="3"/>
  <c r="AL848" i="3"/>
  <c r="AO848" i="3" s="1"/>
  <c r="AN848" i="3"/>
  <c r="AL847" i="3"/>
  <c r="AO847" i="3" s="1"/>
  <c r="AN847" i="3"/>
  <c r="AL846" i="3"/>
  <c r="AO846" i="3" s="1"/>
  <c r="AN846" i="3"/>
  <c r="AL845" i="3"/>
  <c r="AO845" i="3" s="1"/>
  <c r="AN845" i="3"/>
  <c r="AL844" i="3"/>
  <c r="AO844" i="3" s="1"/>
  <c r="AN844" i="3"/>
  <c r="AL843" i="3"/>
  <c r="AO843" i="3" s="1"/>
  <c r="AN843" i="3"/>
  <c r="AL842" i="3"/>
  <c r="AO842" i="3" s="1"/>
  <c r="AN842" i="3"/>
  <c r="AL841" i="3"/>
  <c r="AO841" i="3" s="1"/>
  <c r="AN841" i="3"/>
  <c r="AL840" i="3"/>
  <c r="AO840" i="3" s="1"/>
  <c r="AN840" i="3"/>
  <c r="AL839" i="3"/>
  <c r="AO839" i="3" s="1"/>
  <c r="AN839" i="3"/>
  <c r="AL838" i="3"/>
  <c r="AO838" i="3" s="1"/>
  <c r="AN838" i="3"/>
  <c r="AL837" i="3"/>
  <c r="AO837" i="3" s="1"/>
  <c r="AN837" i="3"/>
  <c r="AL836" i="3"/>
  <c r="AO836" i="3" s="1"/>
  <c r="AN836" i="3"/>
  <c r="AL835" i="3"/>
  <c r="AO835" i="3" s="1"/>
  <c r="AN835" i="3"/>
  <c r="AL834" i="3"/>
  <c r="AO834" i="3" s="1"/>
  <c r="AN834" i="3"/>
  <c r="AL833" i="3"/>
  <c r="AO833" i="3" s="1"/>
  <c r="AN833" i="3"/>
  <c r="AL832" i="3"/>
  <c r="AO832" i="3" s="1"/>
  <c r="AN832" i="3"/>
  <c r="AL831" i="3"/>
  <c r="AO831" i="3" s="1"/>
  <c r="AN831" i="3"/>
  <c r="AL830" i="3"/>
  <c r="AO830" i="3" s="1"/>
  <c r="AN830" i="3"/>
  <c r="AL829" i="3"/>
  <c r="AO829" i="3" s="1"/>
  <c r="AN829" i="3"/>
  <c r="AL828" i="3"/>
  <c r="AO828" i="3" s="1"/>
  <c r="AN828" i="3"/>
  <c r="AL827" i="3"/>
  <c r="AO827" i="3" s="1"/>
  <c r="AN827" i="3"/>
  <c r="AL826" i="3"/>
  <c r="AO826" i="3" s="1"/>
  <c r="AN826" i="3"/>
  <c r="AL825" i="3"/>
  <c r="AO825" i="3" s="1"/>
  <c r="AN825" i="3"/>
  <c r="AL824" i="3"/>
  <c r="AO824" i="3" s="1"/>
  <c r="AN824" i="3"/>
  <c r="AL823" i="3"/>
  <c r="AO823" i="3" s="1"/>
  <c r="AN823" i="3"/>
  <c r="AL822" i="3"/>
  <c r="AO822" i="3" s="1"/>
  <c r="AN822" i="3"/>
  <c r="AL821" i="3"/>
  <c r="AO821" i="3" s="1"/>
  <c r="AN821" i="3"/>
  <c r="AL820" i="3"/>
  <c r="AO820" i="3" s="1"/>
  <c r="AN820" i="3"/>
  <c r="AL819" i="3"/>
  <c r="AO819" i="3" s="1"/>
  <c r="AN819" i="3"/>
  <c r="AL818" i="3"/>
  <c r="AO818" i="3" s="1"/>
  <c r="AN818" i="3"/>
  <c r="AL817" i="3"/>
  <c r="AO817" i="3" s="1"/>
  <c r="AN817" i="3"/>
  <c r="AL816" i="3"/>
  <c r="AO816" i="3" s="1"/>
  <c r="AN816" i="3"/>
  <c r="AL815" i="3"/>
  <c r="AO815" i="3" s="1"/>
  <c r="AN815" i="3"/>
  <c r="AL814" i="3"/>
  <c r="AO814" i="3" s="1"/>
  <c r="AN814" i="3"/>
  <c r="AL813" i="3"/>
  <c r="AO813" i="3" s="1"/>
  <c r="AN813" i="3"/>
  <c r="AL812" i="3"/>
  <c r="AO812" i="3" s="1"/>
  <c r="AN812" i="3"/>
  <c r="AL811" i="3"/>
  <c r="AO811" i="3" s="1"/>
  <c r="AN811" i="3"/>
  <c r="AL810" i="3"/>
  <c r="AO810" i="3" s="1"/>
  <c r="AN810" i="3"/>
  <c r="AL809" i="3"/>
  <c r="AO809" i="3" s="1"/>
  <c r="AN809" i="3"/>
  <c r="AL808" i="3"/>
  <c r="AO808" i="3" s="1"/>
  <c r="AN808" i="3"/>
  <c r="AL807" i="3"/>
  <c r="AO807" i="3" s="1"/>
  <c r="AN807" i="3"/>
  <c r="AL806" i="3"/>
  <c r="AO806" i="3" s="1"/>
  <c r="AN806" i="3"/>
  <c r="AL805" i="3"/>
  <c r="AO805" i="3" s="1"/>
  <c r="AN805" i="3"/>
  <c r="AL804" i="3"/>
  <c r="AO804" i="3" s="1"/>
  <c r="AN804" i="3"/>
  <c r="AL803" i="3"/>
  <c r="AO803" i="3" s="1"/>
  <c r="AN803" i="3"/>
  <c r="AL802" i="3"/>
  <c r="AO802" i="3" s="1"/>
  <c r="AN802" i="3"/>
  <c r="AL801" i="3"/>
  <c r="AO801" i="3" s="1"/>
  <c r="AN801" i="3"/>
  <c r="AL800" i="3"/>
  <c r="AO800" i="3" s="1"/>
  <c r="AN800" i="3"/>
  <c r="AL799" i="3"/>
  <c r="AO799" i="3" s="1"/>
  <c r="AN799" i="3"/>
  <c r="AL798" i="3"/>
  <c r="AO798" i="3" s="1"/>
  <c r="AN798" i="3"/>
  <c r="AL797" i="3"/>
  <c r="AO797" i="3" s="1"/>
  <c r="AN797" i="3"/>
  <c r="AL796" i="3"/>
  <c r="AO796" i="3" s="1"/>
  <c r="AN796" i="3"/>
  <c r="AL795" i="3"/>
  <c r="AO795" i="3" s="1"/>
  <c r="AN795" i="3"/>
  <c r="AL794" i="3"/>
  <c r="AO794" i="3" s="1"/>
  <c r="AN794" i="3"/>
  <c r="AL793" i="3"/>
  <c r="AO793" i="3" s="1"/>
  <c r="AN793" i="3"/>
  <c r="AL792" i="3"/>
  <c r="AO792" i="3" s="1"/>
  <c r="AN792" i="3"/>
  <c r="AL143" i="3"/>
  <c r="AO143" i="3" s="1"/>
  <c r="AN143" i="3"/>
  <c r="AL142" i="3"/>
  <c r="AO142" i="3" s="1"/>
  <c r="AN142" i="3"/>
  <c r="AL646" i="3"/>
  <c r="AO646" i="3" s="1"/>
  <c r="AN646" i="3"/>
  <c r="AL317" i="3"/>
  <c r="AO317" i="3" s="1"/>
  <c r="AN317" i="3"/>
  <c r="AL668" i="3"/>
  <c r="AO668" i="3" s="1"/>
  <c r="AN668" i="3"/>
  <c r="AL655" i="3"/>
  <c r="AO655" i="3" s="1"/>
  <c r="AN655" i="3"/>
  <c r="AL653" i="3"/>
  <c r="AO653" i="3" s="1"/>
  <c r="AN653" i="3"/>
  <c r="AL636" i="3"/>
  <c r="AO636" i="3" s="1"/>
  <c r="AN636" i="3"/>
  <c r="AL622" i="3"/>
  <c r="AO622" i="3" s="1"/>
  <c r="AN622" i="3"/>
  <c r="AL617" i="3"/>
  <c r="AO617" i="3" s="1"/>
  <c r="AN617" i="3"/>
  <c r="AL616" i="3"/>
  <c r="AO616" i="3" s="1"/>
  <c r="AN616" i="3"/>
  <c r="AL615" i="3"/>
  <c r="AO615" i="3" s="1"/>
  <c r="AN615" i="3"/>
  <c r="AL614" i="3"/>
  <c r="AO614" i="3" s="1"/>
  <c r="AN614" i="3"/>
  <c r="AL601" i="3"/>
  <c r="AO601" i="3" s="1"/>
  <c r="AN601" i="3"/>
  <c r="AL579" i="3"/>
  <c r="AO579" i="3" s="1"/>
  <c r="AN579" i="3"/>
  <c r="AL578" i="3"/>
  <c r="AO578" i="3" s="1"/>
  <c r="AN578" i="3"/>
  <c r="AL577" i="3"/>
  <c r="AO577" i="3" s="1"/>
  <c r="AN577" i="3"/>
  <c r="AL539" i="3"/>
  <c r="AO539" i="3" s="1"/>
  <c r="AN539" i="3"/>
  <c r="AL517" i="3"/>
  <c r="AO517" i="3" s="1"/>
  <c r="AN517" i="3"/>
  <c r="AL519" i="3"/>
  <c r="AO519" i="3" s="1"/>
  <c r="AN519" i="3"/>
  <c r="AL518" i="3"/>
  <c r="AO518" i="3" s="1"/>
  <c r="AN518" i="3"/>
  <c r="AL516" i="3"/>
  <c r="AO516" i="3" s="1"/>
  <c r="AN516" i="3"/>
  <c r="AL515" i="3"/>
  <c r="AO515" i="3" s="1"/>
  <c r="AN515" i="3"/>
  <c r="AL514" i="3"/>
  <c r="AO514" i="3" s="1"/>
  <c r="AN514" i="3"/>
  <c r="AL513" i="3"/>
  <c r="AO513" i="3" s="1"/>
  <c r="AN513" i="3"/>
  <c r="AL512" i="3"/>
  <c r="AO512" i="3" s="1"/>
  <c r="AN512" i="3"/>
  <c r="AL511" i="3"/>
  <c r="AO511" i="3" s="1"/>
  <c r="AN511" i="3"/>
  <c r="AL504" i="3"/>
  <c r="AO504" i="3" s="1"/>
  <c r="AN504" i="3"/>
  <c r="AL501" i="3"/>
  <c r="AO501" i="3" s="1"/>
  <c r="AN501" i="3"/>
  <c r="AL502" i="3"/>
  <c r="AO502" i="3" s="1"/>
  <c r="AN502" i="3"/>
  <c r="AL485" i="3"/>
  <c r="AO485" i="3" s="1"/>
  <c r="AN485" i="3"/>
  <c r="AL481" i="3"/>
  <c r="AO481" i="3" s="1"/>
  <c r="AN481" i="3"/>
  <c r="AL480" i="3"/>
  <c r="AO480" i="3" s="1"/>
  <c r="AN480" i="3"/>
  <c r="AL479" i="3"/>
  <c r="AO479" i="3" s="1"/>
  <c r="AN479" i="3"/>
  <c r="AL478" i="3"/>
  <c r="AO478" i="3" s="1"/>
  <c r="AN478" i="3"/>
  <c r="AL477" i="3"/>
  <c r="AO477" i="3" s="1"/>
  <c r="AN477" i="3"/>
  <c r="AL476" i="3"/>
  <c r="AO476" i="3" s="1"/>
  <c r="AN476" i="3"/>
  <c r="AL464" i="3"/>
  <c r="AO464" i="3" s="1"/>
  <c r="AN464" i="3"/>
  <c r="AL461" i="3"/>
  <c r="AO461" i="3" s="1"/>
  <c r="AN461" i="3"/>
  <c r="AL455" i="3"/>
  <c r="AO455" i="3" s="1"/>
  <c r="AN455" i="3"/>
  <c r="AL448" i="3"/>
  <c r="AO448" i="3" s="1"/>
  <c r="AN448" i="3"/>
  <c r="AL435" i="3"/>
  <c r="AO435" i="3" s="1"/>
  <c r="AN435" i="3"/>
  <c r="AL298" i="3"/>
  <c r="AO298" i="3" s="1"/>
  <c r="AN298" i="3"/>
  <c r="AL286" i="3"/>
  <c r="AO286" i="3" s="1"/>
  <c r="AN286" i="3"/>
  <c r="AL240" i="3"/>
  <c r="AO240" i="3" s="1"/>
  <c r="AN240" i="3"/>
  <c r="AL196" i="3"/>
  <c r="AO196" i="3" s="1"/>
  <c r="AN196" i="3"/>
  <c r="AL215" i="3"/>
  <c r="AO215" i="3" s="1"/>
  <c r="AN215" i="3"/>
  <c r="AL214" i="3"/>
  <c r="AO214" i="3" s="1"/>
  <c r="AN214" i="3"/>
  <c r="AL213" i="3"/>
  <c r="AO213" i="3" s="1"/>
  <c r="AN213" i="3"/>
  <c r="AL212" i="3"/>
  <c r="AO212" i="3" s="1"/>
  <c r="AN212" i="3"/>
  <c r="AL211" i="3"/>
  <c r="AO211" i="3" s="1"/>
  <c r="AN211" i="3"/>
  <c r="AL216" i="3"/>
  <c r="AO216" i="3" s="1"/>
  <c r="AN216" i="3"/>
  <c r="AL133" i="3"/>
  <c r="AO133" i="3" s="1"/>
  <c r="AN133" i="3"/>
  <c r="AL132" i="3"/>
  <c r="AO132" i="3" s="1"/>
  <c r="AN132" i="3"/>
  <c r="AL134" i="3"/>
  <c r="AO134" i="3" s="1"/>
  <c r="AN134" i="3"/>
  <c r="AL135" i="3"/>
  <c r="AO135" i="3" s="1"/>
  <c r="AN135" i="3"/>
  <c r="AL87" i="3"/>
  <c r="AO87" i="3" s="1"/>
  <c r="AN87" i="3"/>
  <c r="AL145" i="3"/>
  <c r="AO145" i="3" s="1"/>
  <c r="AN145" i="3"/>
  <c r="AL319" i="3"/>
  <c r="AO319" i="3" s="1"/>
  <c r="AN319" i="3"/>
  <c r="AL675" i="3"/>
  <c r="AO675" i="3" s="1"/>
  <c r="AN675" i="3"/>
  <c r="AL318" i="3"/>
  <c r="AO318" i="3" s="1"/>
  <c r="AN318" i="3"/>
  <c r="AL111" i="3"/>
  <c r="AO111" i="3" s="1"/>
  <c r="AN111" i="3"/>
  <c r="AL110" i="3"/>
  <c r="AO110" i="3" s="1"/>
  <c r="AN110" i="3"/>
  <c r="AL538" i="3"/>
  <c r="AO538" i="3" s="1"/>
  <c r="AN538" i="3"/>
  <c r="AL537" i="3"/>
  <c r="AO537" i="3" s="1"/>
  <c r="AN537" i="3"/>
  <c r="AL791" i="3"/>
  <c r="AO791" i="3" s="1"/>
  <c r="AN791" i="3"/>
  <c r="AL790" i="3"/>
  <c r="AO790" i="3" s="1"/>
  <c r="AN790" i="3"/>
  <c r="AL789" i="3"/>
  <c r="AO789" i="3" s="1"/>
  <c r="AN789" i="3"/>
  <c r="AL788" i="3"/>
  <c r="AO788" i="3" s="1"/>
  <c r="AN788" i="3"/>
  <c r="AL787" i="3"/>
  <c r="AO787" i="3" s="1"/>
  <c r="AN787" i="3"/>
  <c r="AL786" i="3"/>
  <c r="AO786" i="3" s="1"/>
  <c r="AN786" i="3"/>
  <c r="AL785" i="3"/>
  <c r="AO785" i="3" s="1"/>
  <c r="AN785" i="3"/>
  <c r="AL784" i="3"/>
  <c r="AO784" i="3" s="1"/>
  <c r="AN784" i="3"/>
  <c r="AL783" i="3"/>
  <c r="AO783" i="3" s="1"/>
  <c r="AN783" i="3"/>
  <c r="AL782" i="3"/>
  <c r="AO782" i="3" s="1"/>
  <c r="AN782" i="3"/>
  <c r="AL781" i="3"/>
  <c r="AO781" i="3" s="1"/>
  <c r="AN781" i="3"/>
  <c r="AL780" i="3"/>
  <c r="AO780" i="3" s="1"/>
  <c r="AN780" i="3"/>
  <c r="AL779" i="3"/>
  <c r="AO779" i="3" s="1"/>
  <c r="AN779" i="3"/>
  <c r="AL778" i="3"/>
  <c r="AO778" i="3" s="1"/>
  <c r="AN778" i="3"/>
  <c r="AL777" i="3"/>
  <c r="AO777" i="3" s="1"/>
  <c r="AN777" i="3"/>
  <c r="AL776" i="3"/>
  <c r="AO776" i="3" s="1"/>
  <c r="AN776" i="3"/>
  <c r="AL775" i="3"/>
  <c r="AO775" i="3" s="1"/>
  <c r="AN775" i="3"/>
  <c r="AL774" i="3"/>
  <c r="AO774" i="3" s="1"/>
  <c r="AN774" i="3"/>
  <c r="AL773" i="3"/>
  <c r="AO773" i="3" s="1"/>
  <c r="AN773" i="3"/>
  <c r="AL772" i="3"/>
  <c r="AO772" i="3" s="1"/>
  <c r="AN772" i="3"/>
  <c r="AL771" i="3"/>
  <c r="AO771" i="3" s="1"/>
  <c r="AN771" i="3"/>
  <c r="AL770" i="3"/>
  <c r="AO770" i="3" s="1"/>
  <c r="AN770" i="3"/>
  <c r="AL769" i="3"/>
  <c r="AO769" i="3" s="1"/>
  <c r="AN769" i="3"/>
  <c r="AL768" i="3"/>
  <c r="AO768" i="3" s="1"/>
  <c r="AN768" i="3"/>
  <c r="AL767" i="3"/>
  <c r="AO767" i="3" s="1"/>
  <c r="AN767" i="3"/>
  <c r="AL766" i="3"/>
  <c r="AO766" i="3" s="1"/>
  <c r="AN766" i="3"/>
  <c r="AL765" i="3"/>
  <c r="AO765" i="3" s="1"/>
  <c r="AN765" i="3"/>
  <c r="AL764" i="3"/>
  <c r="AO764" i="3" s="1"/>
  <c r="AN764" i="3"/>
  <c r="AL763" i="3"/>
  <c r="AO763" i="3" s="1"/>
  <c r="AN763" i="3"/>
  <c r="AL762" i="3"/>
  <c r="AO762" i="3" s="1"/>
  <c r="AN762" i="3"/>
  <c r="AL761" i="3"/>
  <c r="AO761" i="3" s="1"/>
  <c r="AN761" i="3"/>
  <c r="AL760" i="3"/>
  <c r="AO760" i="3" s="1"/>
  <c r="AN760" i="3"/>
  <c r="AL759" i="3"/>
  <c r="AO759" i="3" s="1"/>
  <c r="AN759" i="3"/>
  <c r="AL758" i="3"/>
  <c r="AO758" i="3" s="1"/>
  <c r="AN758" i="3"/>
  <c r="AL757" i="3"/>
  <c r="AO757" i="3" s="1"/>
  <c r="AN757" i="3"/>
  <c r="AL756" i="3"/>
  <c r="AO756" i="3" s="1"/>
  <c r="AN756" i="3"/>
  <c r="AL755" i="3"/>
  <c r="AO755" i="3" s="1"/>
  <c r="AN755" i="3"/>
  <c r="AL754" i="3"/>
  <c r="AO754" i="3" s="1"/>
  <c r="AN754" i="3"/>
  <c r="AL753" i="3"/>
  <c r="AO753" i="3" s="1"/>
  <c r="AN753" i="3"/>
  <c r="AL752" i="3"/>
  <c r="AO752" i="3" s="1"/>
  <c r="AN752" i="3"/>
  <c r="AL751" i="3"/>
  <c r="AO751" i="3" s="1"/>
  <c r="AN751" i="3"/>
  <c r="AL750" i="3"/>
  <c r="AO750" i="3" s="1"/>
  <c r="AN750" i="3"/>
  <c r="AL749" i="3"/>
  <c r="AO749" i="3" s="1"/>
  <c r="AN749" i="3"/>
  <c r="AL748" i="3"/>
  <c r="AO748" i="3" s="1"/>
  <c r="AN748" i="3"/>
  <c r="AL747" i="3"/>
  <c r="AO747" i="3" s="1"/>
  <c r="AN747" i="3"/>
  <c r="AL746" i="3"/>
  <c r="AO746" i="3" s="1"/>
  <c r="AN746" i="3"/>
  <c r="AL745" i="3"/>
  <c r="AO745" i="3" s="1"/>
  <c r="AN745" i="3"/>
  <c r="AL744" i="3"/>
  <c r="AO744" i="3" s="1"/>
  <c r="AN744" i="3"/>
  <c r="AL743" i="3"/>
  <c r="AO743" i="3" s="1"/>
  <c r="AN743" i="3"/>
  <c r="AL742" i="3"/>
  <c r="AO742" i="3" s="1"/>
  <c r="AN742" i="3"/>
  <c r="AL741" i="3"/>
  <c r="AO741" i="3" s="1"/>
  <c r="AN741" i="3"/>
  <c r="AL740" i="3"/>
  <c r="AO740" i="3" s="1"/>
  <c r="AN740" i="3"/>
  <c r="AL739" i="3"/>
  <c r="AO739" i="3" s="1"/>
  <c r="AN739" i="3"/>
  <c r="AL738" i="3"/>
  <c r="AO738" i="3" s="1"/>
  <c r="AN738" i="3"/>
  <c r="AL737" i="3"/>
  <c r="AO737" i="3" s="1"/>
  <c r="AN737" i="3"/>
  <c r="AL736" i="3"/>
  <c r="AO736" i="3" s="1"/>
  <c r="AN736" i="3"/>
  <c r="AL454" i="3"/>
  <c r="AO454" i="3" s="1"/>
  <c r="AN454" i="3"/>
  <c r="AL500" i="3"/>
  <c r="AO500" i="3" s="1"/>
  <c r="AN500" i="3"/>
  <c r="AL555" i="3"/>
  <c r="AO555" i="3" s="1"/>
  <c r="AN555" i="3"/>
  <c r="AL489" i="3"/>
  <c r="AO489" i="3" s="1"/>
  <c r="AN489" i="3"/>
  <c r="AL551" i="3"/>
  <c r="AO551" i="3" s="1"/>
  <c r="AN551" i="3"/>
  <c r="AL548" i="3"/>
  <c r="AO548" i="3" s="1"/>
  <c r="AN548" i="3"/>
  <c r="AL497" i="3"/>
  <c r="AO497" i="3" s="1"/>
  <c r="AN497" i="3"/>
  <c r="AL735" i="3"/>
  <c r="AO735" i="3" s="1"/>
  <c r="AN735" i="3"/>
  <c r="AL458" i="3"/>
  <c r="AO458" i="3" s="1"/>
  <c r="AN458" i="3"/>
  <c r="AL556" i="3"/>
  <c r="AO556" i="3" s="1"/>
  <c r="AN556" i="3"/>
  <c r="AL475" i="3"/>
  <c r="AO475" i="3" s="1"/>
  <c r="AN475" i="3"/>
  <c r="AL474" i="3"/>
  <c r="AO474" i="3" s="1"/>
  <c r="AN474" i="3"/>
  <c r="AL473" i="3"/>
  <c r="AO473" i="3" s="1"/>
  <c r="AN473" i="3"/>
  <c r="AL472" i="3"/>
  <c r="AO472" i="3" s="1"/>
  <c r="AN472" i="3"/>
  <c r="AL652" i="3"/>
  <c r="AO652" i="3" s="1"/>
  <c r="AN652" i="3"/>
  <c r="AL494" i="3"/>
  <c r="AO494" i="3" s="1"/>
  <c r="AN494" i="3"/>
  <c r="AL734" i="3"/>
  <c r="AO734" i="3" s="1"/>
  <c r="AN734" i="3"/>
  <c r="AL733" i="3"/>
  <c r="AO733" i="3" s="1"/>
  <c r="AN733" i="3"/>
  <c r="AL620" i="3"/>
  <c r="AO620" i="3" s="1"/>
  <c r="AN620" i="3"/>
  <c r="AL492" i="3"/>
  <c r="AO492" i="3" s="1"/>
  <c r="AN492" i="3"/>
  <c r="AL290" i="3"/>
  <c r="AO290" i="3" s="1"/>
  <c r="AN290" i="3"/>
  <c r="AL289" i="3"/>
  <c r="AO289" i="3" s="1"/>
  <c r="AN289" i="3"/>
  <c r="AL288" i="3"/>
  <c r="AO288" i="3" s="1"/>
  <c r="AN288" i="3"/>
  <c r="AL595" i="3"/>
  <c r="AO595" i="3" s="1"/>
  <c r="AN595" i="3"/>
  <c r="AL596" i="3"/>
  <c r="AO596" i="3" s="1"/>
  <c r="AN596" i="3"/>
  <c r="AL594" i="3"/>
  <c r="AO594" i="3" s="1"/>
  <c r="AN594" i="3"/>
  <c r="AL593" i="3"/>
  <c r="AO593" i="3" s="1"/>
  <c r="AN593" i="3"/>
  <c r="AL575" i="3"/>
  <c r="AO575" i="3" s="1"/>
  <c r="AN575" i="3"/>
  <c r="AL732" i="3"/>
  <c r="AO732" i="3" s="1"/>
  <c r="AN732" i="3"/>
  <c r="AL731" i="3"/>
  <c r="AO731" i="3" s="1"/>
  <c r="AN731" i="3"/>
  <c r="AL573" i="3"/>
  <c r="AO573" i="3" s="1"/>
  <c r="AN573" i="3"/>
  <c r="AL730" i="3"/>
  <c r="AO730" i="3" s="1"/>
  <c r="AN730" i="3"/>
  <c r="AL678" i="3"/>
  <c r="AO678" i="3" s="1"/>
  <c r="AN678" i="3"/>
  <c r="AL325" i="3"/>
  <c r="AO325" i="3" s="1"/>
  <c r="AN325" i="3"/>
  <c r="AL447" i="3"/>
  <c r="AO447" i="3" s="1"/>
  <c r="AN447" i="3"/>
  <c r="AL645" i="3"/>
  <c r="AO645" i="3" s="1"/>
  <c r="AN645" i="3"/>
  <c r="AL322" i="3"/>
  <c r="AO322" i="3" s="1"/>
  <c r="AN322" i="3"/>
  <c r="AL446" i="3"/>
  <c r="AO446" i="3" s="1"/>
  <c r="AN446" i="3"/>
  <c r="AL321" i="3"/>
  <c r="AO321" i="3" s="1"/>
  <c r="AN321" i="3"/>
  <c r="AL320" i="3"/>
  <c r="AO320" i="3" s="1"/>
  <c r="AN320" i="3"/>
  <c r="AL315" i="3"/>
  <c r="AO315" i="3" s="1"/>
  <c r="AN315" i="3"/>
  <c r="AL677" i="3"/>
  <c r="AO677" i="3" s="1"/>
  <c r="AN677" i="3"/>
  <c r="AL729" i="3"/>
  <c r="AO729" i="3" s="1"/>
  <c r="AN729" i="3"/>
  <c r="AL728" i="3"/>
  <c r="AO728" i="3" s="1"/>
  <c r="AN728" i="3"/>
  <c r="AL727" i="3"/>
  <c r="AO727" i="3" s="1"/>
  <c r="AN727" i="3"/>
  <c r="AL676" i="3"/>
  <c r="AO676" i="3" s="1"/>
  <c r="AN676" i="3"/>
  <c r="AL392" i="3"/>
  <c r="AO392" i="3" s="1"/>
  <c r="AN392" i="3"/>
  <c r="AL726" i="3"/>
  <c r="AO726" i="3" s="1"/>
  <c r="AN726" i="3"/>
  <c r="AL725" i="3"/>
  <c r="AO725" i="3" s="1"/>
  <c r="AN725" i="3"/>
  <c r="AL487" i="3"/>
  <c r="AO487" i="3" s="1"/>
  <c r="AN487" i="3"/>
  <c r="AL674" i="3"/>
  <c r="AO674" i="3" s="1"/>
  <c r="AN674" i="3"/>
  <c r="AL673" i="3"/>
  <c r="AO673" i="3" s="1"/>
  <c r="AN673" i="3"/>
  <c r="AL672" i="3"/>
  <c r="AO672" i="3" s="1"/>
  <c r="AN672" i="3"/>
  <c r="AL670" i="3"/>
  <c r="AO670" i="3" s="1"/>
  <c r="AN670" i="3"/>
  <c r="AL669" i="3"/>
  <c r="AO669" i="3" s="1"/>
  <c r="AN669" i="3"/>
  <c r="AL667" i="3"/>
  <c r="AO667" i="3" s="1"/>
  <c r="AN667" i="3"/>
  <c r="AL666" i="3"/>
  <c r="AO666" i="3" s="1"/>
  <c r="AN666" i="3"/>
  <c r="AL665" i="3"/>
  <c r="AO665" i="3" s="1"/>
  <c r="AN665" i="3"/>
  <c r="AL664" i="3"/>
  <c r="AO664" i="3" s="1"/>
  <c r="AN664" i="3"/>
  <c r="AL663" i="3"/>
  <c r="AO663" i="3" s="1"/>
  <c r="AN663" i="3"/>
  <c r="AL662" i="3"/>
  <c r="AO662" i="3" s="1"/>
  <c r="AN662" i="3"/>
  <c r="AL660" i="3"/>
  <c r="AO660" i="3" s="1"/>
  <c r="AN660" i="3"/>
  <c r="AL661" i="3"/>
  <c r="AO661" i="3" s="1"/>
  <c r="AN661" i="3"/>
  <c r="AL659" i="3"/>
  <c r="AO659" i="3" s="1"/>
  <c r="AN659" i="3"/>
  <c r="AL657" i="3"/>
  <c r="AO657" i="3" s="1"/>
  <c r="AN657" i="3"/>
  <c r="AL654" i="3"/>
  <c r="AO654" i="3" s="1"/>
  <c r="AN654" i="3"/>
  <c r="AL724" i="3"/>
  <c r="AO724" i="3" s="1"/>
  <c r="AN724" i="3"/>
  <c r="AL651" i="3"/>
  <c r="AO651" i="3" s="1"/>
  <c r="AN651" i="3"/>
  <c r="AL723" i="3"/>
  <c r="AO723" i="3" s="1"/>
  <c r="AN723" i="3"/>
  <c r="AL650" i="3"/>
  <c r="AO650" i="3" s="1"/>
  <c r="AN650" i="3"/>
  <c r="AL649" i="3"/>
  <c r="AO649" i="3" s="1"/>
  <c r="AN649" i="3"/>
  <c r="AL648" i="3"/>
  <c r="AO648" i="3" s="1"/>
  <c r="AN648" i="3"/>
  <c r="AL647" i="3"/>
  <c r="AO647" i="3" s="1"/>
  <c r="AN647" i="3"/>
  <c r="AL574" i="3"/>
  <c r="AO574" i="3" s="1"/>
  <c r="AN574" i="3"/>
  <c r="AL644" i="3"/>
  <c r="AO644" i="3" s="1"/>
  <c r="AN644" i="3"/>
  <c r="AL643" i="3"/>
  <c r="AO643" i="3" s="1"/>
  <c r="AN643" i="3"/>
  <c r="AL410" i="3"/>
  <c r="AO410" i="3" s="1"/>
  <c r="AN410" i="3"/>
  <c r="AL641" i="3"/>
  <c r="AO641" i="3" s="1"/>
  <c r="AN641" i="3"/>
  <c r="AL640" i="3"/>
  <c r="AO640" i="3" s="1"/>
  <c r="AN640" i="3"/>
  <c r="AL639" i="3"/>
  <c r="AO639" i="3" s="1"/>
  <c r="AN639" i="3"/>
  <c r="AL571" i="3"/>
  <c r="AO571" i="3" s="1"/>
  <c r="AN571" i="3"/>
  <c r="AL638" i="3"/>
  <c r="AO638" i="3" s="1"/>
  <c r="AN638" i="3"/>
  <c r="AL637" i="3"/>
  <c r="AO637" i="3" s="1"/>
  <c r="AN637" i="3"/>
  <c r="AL722" i="3"/>
  <c r="AO722" i="3" s="1"/>
  <c r="AN722" i="3"/>
  <c r="AL635" i="3"/>
  <c r="AO635" i="3" s="1"/>
  <c r="AN635" i="3"/>
  <c r="AL632" i="3"/>
  <c r="AO632" i="3" s="1"/>
  <c r="AN632" i="3"/>
  <c r="AL634" i="3"/>
  <c r="AO634" i="3" s="1"/>
  <c r="AN634" i="3"/>
  <c r="AL633" i="3"/>
  <c r="AO633" i="3" s="1"/>
  <c r="AN633" i="3"/>
  <c r="AL630" i="3"/>
  <c r="AO630" i="3" s="1"/>
  <c r="AN630" i="3"/>
  <c r="AL629" i="3"/>
  <c r="AO629" i="3" s="1"/>
  <c r="AN629" i="3"/>
  <c r="AL628" i="3"/>
  <c r="AO628" i="3" s="1"/>
  <c r="AN628" i="3"/>
  <c r="AL627" i="3"/>
  <c r="AO627" i="3" s="1"/>
  <c r="AN627" i="3"/>
  <c r="AL626" i="3"/>
  <c r="AO626" i="3" s="1"/>
  <c r="AN626" i="3"/>
  <c r="AL624" i="3"/>
  <c r="AO624" i="3" s="1"/>
  <c r="AN624" i="3"/>
  <c r="AL623" i="3"/>
  <c r="AO623" i="3" s="1"/>
  <c r="AN623" i="3"/>
  <c r="AL721" i="3"/>
  <c r="AO721" i="3" s="1"/>
  <c r="AN721" i="3"/>
  <c r="AL720" i="3"/>
  <c r="AO720" i="3" s="1"/>
  <c r="AN720" i="3"/>
  <c r="AL621" i="3"/>
  <c r="AO621" i="3" s="1"/>
  <c r="AN621" i="3"/>
  <c r="AL619" i="3"/>
  <c r="AO619" i="3" s="1"/>
  <c r="AN619" i="3"/>
  <c r="AL625" i="3"/>
  <c r="AO625" i="3" s="1"/>
  <c r="AN625" i="3"/>
  <c r="AL719" i="3"/>
  <c r="AO719" i="3" s="1"/>
  <c r="AN719" i="3"/>
  <c r="AL656" i="3"/>
  <c r="AO656" i="3" s="1"/>
  <c r="AN656" i="3"/>
  <c r="AL368" i="3"/>
  <c r="AO368" i="3" s="1"/>
  <c r="AN368" i="3"/>
  <c r="AL618" i="3"/>
  <c r="AO618" i="3" s="1"/>
  <c r="AN618" i="3"/>
  <c r="AL613" i="3"/>
  <c r="AO613" i="3" s="1"/>
  <c r="AN613" i="3"/>
  <c r="AL536" i="3"/>
  <c r="AO536" i="3" s="1"/>
  <c r="AN536" i="3"/>
  <c r="AL612" i="3"/>
  <c r="AO612" i="3" s="1"/>
  <c r="AN612" i="3"/>
  <c r="AL611" i="3"/>
  <c r="AO611" i="3" s="1"/>
  <c r="AN611" i="3"/>
  <c r="AL588" i="3"/>
  <c r="AO588" i="3" s="1"/>
  <c r="AN588" i="3"/>
  <c r="AL610" i="3"/>
  <c r="AO610" i="3" s="1"/>
  <c r="AN610" i="3"/>
  <c r="AL718" i="3"/>
  <c r="AO718" i="3" s="1"/>
  <c r="AN718" i="3"/>
  <c r="AL609" i="3"/>
  <c r="AO609" i="3" s="1"/>
  <c r="AN609" i="3"/>
  <c r="AL608" i="3"/>
  <c r="AO608" i="3" s="1"/>
  <c r="AN608" i="3"/>
  <c r="AL607" i="3"/>
  <c r="AO607" i="3" s="1"/>
  <c r="AN607" i="3"/>
  <c r="AL606" i="3"/>
  <c r="AO606" i="3" s="1"/>
  <c r="AN606" i="3"/>
  <c r="AL525" i="3"/>
  <c r="AO525" i="3" s="1"/>
  <c r="AN525" i="3"/>
  <c r="AL463" i="3"/>
  <c r="AO463" i="3" s="1"/>
  <c r="AN463" i="3"/>
  <c r="AL584" i="3"/>
  <c r="AO584" i="3" s="1"/>
  <c r="AN584" i="3"/>
  <c r="AL605" i="3"/>
  <c r="AO605" i="3" s="1"/>
  <c r="AN605" i="3"/>
  <c r="AL604" i="3"/>
  <c r="AO604" i="3" s="1"/>
  <c r="AN604" i="3"/>
  <c r="AL603" i="3"/>
  <c r="AO603" i="3" s="1"/>
  <c r="AN603" i="3"/>
  <c r="AL602" i="3"/>
  <c r="AO602" i="3" s="1"/>
  <c r="AN602" i="3"/>
  <c r="AL600" i="3"/>
  <c r="AO600" i="3" s="1"/>
  <c r="AN600" i="3"/>
  <c r="AL599" i="3"/>
  <c r="AO599" i="3" s="1"/>
  <c r="AN599" i="3"/>
  <c r="AL717" i="3"/>
  <c r="AO717" i="3" s="1"/>
  <c r="AN717" i="3"/>
  <c r="AL597" i="3"/>
  <c r="AO597" i="3" s="1"/>
  <c r="AN597" i="3"/>
  <c r="AL592" i="3"/>
  <c r="AO592" i="3" s="1"/>
  <c r="AN592" i="3"/>
  <c r="AL716" i="3"/>
  <c r="AO716" i="3" s="1"/>
  <c r="AN716" i="3"/>
  <c r="AL391" i="3"/>
  <c r="AO391" i="3" s="1"/>
  <c r="AN391" i="3"/>
  <c r="AL591" i="3"/>
  <c r="AO591" i="3" s="1"/>
  <c r="AN591" i="3"/>
  <c r="AL590" i="3"/>
  <c r="AO590" i="3" s="1"/>
  <c r="AN590" i="3"/>
  <c r="AL589" i="3"/>
  <c r="AO589" i="3" s="1"/>
  <c r="AN589" i="3"/>
  <c r="AL587" i="3"/>
  <c r="AO587" i="3" s="1"/>
  <c r="AN587" i="3"/>
  <c r="AL715" i="3"/>
  <c r="AO715" i="3" s="1"/>
  <c r="AN715" i="3"/>
  <c r="AL586" i="3"/>
  <c r="AO586" i="3" s="1"/>
  <c r="AN586" i="3"/>
  <c r="AL585" i="3"/>
  <c r="AO585" i="3" s="1"/>
  <c r="AN585" i="3"/>
  <c r="AL583" i="3"/>
  <c r="AO583" i="3" s="1"/>
  <c r="AN583" i="3"/>
  <c r="AL714" i="3"/>
  <c r="AO714" i="3" s="1"/>
  <c r="AN714" i="3"/>
  <c r="AL582" i="3"/>
  <c r="AO582" i="3" s="1"/>
  <c r="AN582" i="3"/>
  <c r="AL374" i="3"/>
  <c r="AO374" i="3" s="1"/>
  <c r="AN374" i="3"/>
  <c r="AL713" i="3"/>
  <c r="AO713" i="3" s="1"/>
  <c r="AN713" i="3"/>
  <c r="AL580" i="3"/>
  <c r="AO580" i="3" s="1"/>
  <c r="AN580" i="3"/>
  <c r="AL712" i="3"/>
  <c r="AO712" i="3" s="1"/>
  <c r="AN712" i="3"/>
  <c r="AL576" i="3"/>
  <c r="AO576" i="3" s="1"/>
  <c r="AN576" i="3"/>
  <c r="AL711" i="3"/>
  <c r="AO711" i="3" s="1"/>
  <c r="AN711" i="3"/>
  <c r="AL710" i="3"/>
  <c r="AO710" i="3" s="1"/>
  <c r="AN710" i="3"/>
  <c r="AL316" i="3"/>
  <c r="AO316" i="3" s="1"/>
  <c r="AN316" i="3"/>
  <c r="AL709" i="3"/>
  <c r="AO709" i="3" s="1"/>
  <c r="AN709" i="3"/>
  <c r="AL565" i="3"/>
  <c r="AO565" i="3" s="1"/>
  <c r="AN565" i="3"/>
  <c r="AL564" i="3"/>
  <c r="AO564" i="3" s="1"/>
  <c r="AN564" i="3"/>
  <c r="AL563" i="3"/>
  <c r="AO563" i="3" s="1"/>
  <c r="AN563" i="3"/>
  <c r="AL562" i="3"/>
  <c r="AO562" i="3" s="1"/>
  <c r="AN562" i="3"/>
  <c r="AL560" i="3"/>
  <c r="AO560" i="3" s="1"/>
  <c r="AN560" i="3"/>
  <c r="AL544" i="3"/>
  <c r="AO544" i="3" s="1"/>
  <c r="AN544" i="3"/>
  <c r="AL708" i="3"/>
  <c r="AO708" i="3" s="1"/>
  <c r="AN708" i="3"/>
  <c r="AL707" i="3"/>
  <c r="AO707" i="3" s="1"/>
  <c r="AN707" i="3"/>
  <c r="AL706" i="3"/>
  <c r="AO706" i="3" s="1"/>
  <c r="AN706" i="3"/>
  <c r="AL543" i="3"/>
  <c r="AO543" i="3" s="1"/>
  <c r="AN543" i="3"/>
  <c r="AL542" i="3"/>
  <c r="AO542" i="3" s="1"/>
  <c r="AN542" i="3"/>
  <c r="AL394" i="3"/>
  <c r="AO394" i="3" s="1"/>
  <c r="AN394" i="3"/>
  <c r="AL393" i="3"/>
  <c r="AO393" i="3" s="1"/>
  <c r="AN393" i="3"/>
  <c r="AL541" i="3"/>
  <c r="AO541" i="3" s="1"/>
  <c r="AN541" i="3"/>
  <c r="AL540" i="3"/>
  <c r="AO540" i="3" s="1"/>
  <c r="AN540" i="3"/>
  <c r="AL535" i="3"/>
  <c r="AO535" i="3" s="1"/>
  <c r="AN535" i="3"/>
  <c r="AL534" i="3"/>
  <c r="AO534" i="3" s="1"/>
  <c r="AN534" i="3"/>
  <c r="AL705" i="3"/>
  <c r="AO705" i="3" s="1"/>
  <c r="AN705" i="3"/>
  <c r="AL533" i="3"/>
  <c r="AO533" i="3" s="1"/>
  <c r="AN533" i="3"/>
  <c r="AL532" i="3"/>
  <c r="AO532" i="3" s="1"/>
  <c r="AN532" i="3"/>
  <c r="AL531" i="3"/>
  <c r="AO531" i="3" s="1"/>
  <c r="AN531" i="3"/>
  <c r="AL704" i="3"/>
  <c r="AO704" i="3" s="1"/>
  <c r="AN704" i="3"/>
  <c r="AL530" i="3"/>
  <c r="AO530" i="3" s="1"/>
  <c r="AN530" i="3"/>
  <c r="AL529" i="3"/>
  <c r="AO529" i="3" s="1"/>
  <c r="AN529" i="3"/>
  <c r="AL703" i="3"/>
  <c r="AO703" i="3" s="1"/>
  <c r="AN703" i="3"/>
  <c r="AL528" i="3"/>
  <c r="AO528" i="3" s="1"/>
  <c r="AN528" i="3"/>
  <c r="AL527" i="3"/>
  <c r="AO527" i="3" s="1"/>
  <c r="AN527" i="3"/>
  <c r="AL526" i="3"/>
  <c r="AO526" i="3" s="1"/>
  <c r="AN526" i="3"/>
  <c r="AL570" i="3"/>
  <c r="AO570" i="3" s="1"/>
  <c r="AN570" i="3"/>
  <c r="AL569" i="3"/>
  <c r="AO569" i="3" s="1"/>
  <c r="AN569" i="3"/>
  <c r="AL702" i="3"/>
  <c r="AO702" i="3" s="1"/>
  <c r="AN702" i="3"/>
  <c r="AL567" i="3"/>
  <c r="AO567" i="3" s="1"/>
  <c r="AN567" i="3"/>
  <c r="AL566" i="3"/>
  <c r="AO566" i="3" s="1"/>
  <c r="AN566" i="3"/>
  <c r="AL524" i="3"/>
  <c r="AO524" i="3" s="1"/>
  <c r="AN524" i="3"/>
  <c r="AL523" i="3"/>
  <c r="AO523" i="3" s="1"/>
  <c r="AN523" i="3"/>
  <c r="AL385" i="3"/>
  <c r="AO385" i="3" s="1"/>
  <c r="AN385" i="3"/>
  <c r="AL384" i="3"/>
  <c r="AO384" i="3" s="1"/>
  <c r="AN384" i="3"/>
  <c r="AL522" i="3"/>
  <c r="AO522" i="3" s="1"/>
  <c r="AN522" i="3"/>
  <c r="AL521" i="3"/>
  <c r="AO521" i="3" s="1"/>
  <c r="AN521" i="3"/>
  <c r="AL520" i="3"/>
  <c r="AO520" i="3" s="1"/>
  <c r="AN520" i="3"/>
  <c r="AL510" i="3"/>
  <c r="AO510" i="3" s="1"/>
  <c r="AN510" i="3"/>
  <c r="AL701" i="3"/>
  <c r="AO701" i="3" s="1"/>
  <c r="AN701" i="3"/>
  <c r="AL700" i="3"/>
  <c r="AO700" i="3" s="1"/>
  <c r="AN700" i="3"/>
  <c r="AL509" i="3"/>
  <c r="AO509" i="3" s="1"/>
  <c r="AN509" i="3"/>
  <c r="AL508" i="3"/>
  <c r="AO508" i="3" s="1"/>
  <c r="AN508" i="3"/>
  <c r="AL507" i="3"/>
  <c r="AO507" i="3" s="1"/>
  <c r="AN507" i="3"/>
  <c r="AL699" i="3"/>
  <c r="AO699" i="3" s="1"/>
  <c r="AN699" i="3"/>
  <c r="AL506" i="3"/>
  <c r="AO506" i="3" s="1"/>
  <c r="AN506" i="3"/>
  <c r="AL505" i="3"/>
  <c r="AO505" i="3" s="1"/>
  <c r="AN505" i="3"/>
  <c r="AL698" i="3"/>
  <c r="AO698" i="3" s="1"/>
  <c r="AN698" i="3"/>
  <c r="AL503" i="3"/>
  <c r="AO503" i="3" s="1"/>
  <c r="AN503" i="3"/>
  <c r="AL697" i="3"/>
  <c r="AO697" i="3" s="1"/>
  <c r="AN697" i="3"/>
  <c r="AL499" i="3"/>
  <c r="AO499" i="3" s="1"/>
  <c r="AN499" i="3"/>
  <c r="AL404" i="3"/>
  <c r="AO404" i="3" s="1"/>
  <c r="AN404" i="3"/>
  <c r="AL498" i="3"/>
  <c r="AO498" i="3" s="1"/>
  <c r="AN498" i="3"/>
  <c r="AL402" i="3"/>
  <c r="AO402" i="3" s="1"/>
  <c r="AN402" i="3"/>
  <c r="AL496" i="3"/>
  <c r="AO496" i="3" s="1"/>
  <c r="AN496" i="3"/>
  <c r="AL495" i="3"/>
  <c r="AO495" i="3" s="1"/>
  <c r="AN495" i="3"/>
  <c r="AL493" i="3"/>
  <c r="AO493" i="3" s="1"/>
  <c r="AN493" i="3"/>
  <c r="AL491" i="3"/>
  <c r="AO491" i="3" s="1"/>
  <c r="AN491" i="3"/>
  <c r="AL409" i="3"/>
  <c r="AO409" i="3" s="1"/>
  <c r="AN409" i="3"/>
  <c r="AL408" i="3"/>
  <c r="AO408" i="3" s="1"/>
  <c r="AN408" i="3"/>
  <c r="AL490" i="3"/>
  <c r="AO490" i="3" s="1"/>
  <c r="AN490" i="3"/>
  <c r="AL488" i="3"/>
  <c r="AO488" i="3" s="1"/>
  <c r="AN488" i="3"/>
  <c r="AL486" i="3"/>
  <c r="AO486" i="3" s="1"/>
  <c r="AN486" i="3"/>
  <c r="AL324" i="3"/>
  <c r="AO324" i="3" s="1"/>
  <c r="AN324" i="3"/>
  <c r="AL483" i="3"/>
  <c r="AO483" i="3" s="1"/>
  <c r="AN483" i="3"/>
  <c r="AL482" i="3"/>
  <c r="AO482" i="3" s="1"/>
  <c r="AN482" i="3"/>
  <c r="AL396" i="3"/>
  <c r="AO396" i="3" s="1"/>
  <c r="AN396" i="3"/>
  <c r="AL471" i="3"/>
  <c r="AO471" i="3" s="1"/>
  <c r="AN471" i="3"/>
  <c r="AL470" i="3"/>
  <c r="AO470" i="3" s="1"/>
  <c r="AN470" i="3"/>
  <c r="AL469" i="3"/>
  <c r="AO469" i="3" s="1"/>
  <c r="AN469" i="3"/>
  <c r="AL468" i="3"/>
  <c r="AO468" i="3" s="1"/>
  <c r="AN468" i="3"/>
  <c r="AL467" i="3"/>
  <c r="AO467" i="3" s="1"/>
  <c r="AN467" i="3"/>
  <c r="AL466" i="3"/>
  <c r="AO466" i="3" s="1"/>
  <c r="AN466" i="3"/>
  <c r="AL696" i="3"/>
  <c r="AO696" i="3" s="1"/>
  <c r="AN696" i="3"/>
  <c r="AL465" i="3"/>
  <c r="AO465" i="3" s="1"/>
  <c r="AN465" i="3"/>
  <c r="AL376" i="3"/>
  <c r="AO376" i="3" s="1"/>
  <c r="AN376" i="3"/>
  <c r="AL462" i="3"/>
  <c r="AO462" i="3" s="1"/>
  <c r="AN462" i="3"/>
  <c r="AL460" i="3"/>
  <c r="AO460" i="3" s="1"/>
  <c r="AN460" i="3"/>
  <c r="AL695" i="3"/>
  <c r="AO695" i="3" s="1"/>
  <c r="AN695" i="3"/>
  <c r="AL459" i="3"/>
  <c r="AO459" i="3" s="1"/>
  <c r="AN459" i="3"/>
  <c r="AL572" i="3"/>
  <c r="AO572" i="3" s="1"/>
  <c r="AN572" i="3"/>
  <c r="AL457" i="3"/>
  <c r="AO457" i="3" s="1"/>
  <c r="AN457" i="3"/>
  <c r="AL456" i="3"/>
  <c r="AO456" i="3" s="1"/>
  <c r="AN456" i="3"/>
  <c r="AL453" i="3"/>
  <c r="AO453" i="3" s="1"/>
  <c r="AN453" i="3"/>
  <c r="AL452" i="3"/>
  <c r="AO452" i="3" s="1"/>
  <c r="AN452" i="3"/>
  <c r="AL451" i="3"/>
  <c r="AO451" i="3" s="1"/>
  <c r="AN451" i="3"/>
  <c r="AL450" i="3"/>
  <c r="AO450" i="3" s="1"/>
  <c r="AN450" i="3"/>
  <c r="AL694" i="3"/>
  <c r="AO694" i="3" s="1"/>
  <c r="AN694" i="3"/>
  <c r="AL693" i="3"/>
  <c r="AO693" i="3" s="1"/>
  <c r="AN693" i="3"/>
  <c r="AL445" i="3"/>
  <c r="AO445" i="3" s="1"/>
  <c r="AN445" i="3"/>
  <c r="AL444" i="3"/>
  <c r="AO444" i="3" s="1"/>
  <c r="AN444" i="3"/>
  <c r="AL443" i="3"/>
  <c r="AO443" i="3" s="1"/>
  <c r="AN443" i="3"/>
  <c r="AL441" i="3"/>
  <c r="AO441" i="3" s="1"/>
  <c r="AN441" i="3"/>
  <c r="AL442" i="3"/>
  <c r="AO442" i="3" s="1"/>
  <c r="AN442" i="3"/>
  <c r="AL440" i="3"/>
  <c r="AO440" i="3" s="1"/>
  <c r="AN440" i="3"/>
  <c r="AL439" i="3"/>
  <c r="AO439" i="3" s="1"/>
  <c r="AN439" i="3"/>
  <c r="AL438" i="3"/>
  <c r="AO438" i="3" s="1"/>
  <c r="AN438" i="3"/>
  <c r="AL692" i="3"/>
  <c r="AO692" i="3" s="1"/>
  <c r="AN692" i="3"/>
  <c r="AL691" i="3"/>
  <c r="AO691" i="3" s="1"/>
  <c r="AN691" i="3"/>
  <c r="AL690" i="3"/>
  <c r="AO690" i="3" s="1"/>
  <c r="AN690" i="3"/>
  <c r="AL437" i="3"/>
  <c r="AO437" i="3" s="1"/>
  <c r="AN437" i="3"/>
  <c r="AL436" i="3"/>
  <c r="AO436" i="3" s="1"/>
  <c r="AN436" i="3"/>
  <c r="AL689" i="3"/>
  <c r="AO689" i="3" s="1"/>
  <c r="AN689" i="3"/>
  <c r="AL430" i="3"/>
  <c r="AO430" i="3" s="1"/>
  <c r="AN430" i="3"/>
  <c r="AL429" i="3"/>
  <c r="AO429" i="3" s="1"/>
  <c r="AN429" i="3"/>
  <c r="AL428" i="3"/>
  <c r="AO428" i="3" s="1"/>
  <c r="AN428" i="3"/>
  <c r="AL425" i="3"/>
  <c r="AO425" i="3" s="1"/>
  <c r="AN425" i="3"/>
  <c r="AL424" i="3"/>
  <c r="AO424" i="3" s="1"/>
  <c r="AN424" i="3"/>
  <c r="AL433" i="3"/>
  <c r="AO433" i="3" s="1"/>
  <c r="AN433" i="3"/>
  <c r="AL432" i="3"/>
  <c r="AO432" i="3" s="1"/>
  <c r="AN432" i="3"/>
  <c r="AL431" i="3"/>
  <c r="AO431" i="3" s="1"/>
  <c r="AN431" i="3"/>
  <c r="AL426" i="3"/>
  <c r="AO426" i="3" s="1"/>
  <c r="AN426" i="3"/>
  <c r="AL427" i="3"/>
  <c r="AO427" i="3" s="1"/>
  <c r="AN427" i="3"/>
  <c r="AL423" i="3"/>
  <c r="AO423" i="3" s="1"/>
  <c r="AN423" i="3"/>
  <c r="AL422" i="3"/>
  <c r="AO422" i="3" s="1"/>
  <c r="AN422" i="3"/>
  <c r="AL421" i="3"/>
  <c r="AO421" i="3" s="1"/>
  <c r="AN421" i="3"/>
  <c r="AL420" i="3"/>
  <c r="AO420" i="3" s="1"/>
  <c r="AN420" i="3"/>
  <c r="AL419" i="3"/>
  <c r="AO419" i="3" s="1"/>
  <c r="AN419" i="3"/>
  <c r="AL418" i="3"/>
  <c r="AO418" i="3" s="1"/>
  <c r="AN418" i="3"/>
  <c r="AL417" i="3"/>
  <c r="AO417" i="3" s="1"/>
  <c r="AN417" i="3"/>
  <c r="AL416" i="3"/>
  <c r="AO416" i="3" s="1"/>
  <c r="AN416" i="3"/>
  <c r="AL415" i="3"/>
  <c r="AO415" i="3" s="1"/>
  <c r="AN415" i="3"/>
  <c r="AL414" i="3"/>
  <c r="AO414" i="3" s="1"/>
  <c r="AN414" i="3"/>
  <c r="AL413" i="3"/>
  <c r="AO413" i="3" s="1"/>
  <c r="AN413" i="3"/>
  <c r="AL412" i="3"/>
  <c r="AO412" i="3" s="1"/>
  <c r="AN412" i="3"/>
  <c r="AL411" i="3"/>
  <c r="AO411" i="3" s="1"/>
  <c r="AN411" i="3"/>
  <c r="AL688" i="3"/>
  <c r="AO688" i="3" s="1"/>
  <c r="AN688" i="3"/>
  <c r="AL687" i="3"/>
  <c r="AO687" i="3" s="1"/>
  <c r="AN687" i="3"/>
  <c r="AL686" i="3"/>
  <c r="AO686" i="3" s="1"/>
  <c r="AN686" i="3"/>
  <c r="AL407" i="3"/>
  <c r="AO407" i="3" s="1"/>
  <c r="AN407" i="3"/>
  <c r="AL406" i="3"/>
  <c r="AO406" i="3" s="1"/>
  <c r="AN406" i="3"/>
  <c r="AL405" i="3"/>
  <c r="AO405" i="3" s="1"/>
  <c r="AN405" i="3"/>
  <c r="AL403" i="3"/>
  <c r="AO403" i="3" s="1"/>
  <c r="AN403" i="3"/>
  <c r="AL401" i="3"/>
  <c r="AO401" i="3" s="1"/>
  <c r="AN401" i="3"/>
  <c r="AL400" i="3"/>
  <c r="AO400" i="3" s="1"/>
  <c r="AN400" i="3"/>
  <c r="AL399" i="3"/>
  <c r="AO399" i="3" s="1"/>
  <c r="AN399" i="3"/>
  <c r="AL398" i="3"/>
  <c r="AO398" i="3" s="1"/>
  <c r="AN398" i="3"/>
  <c r="AL685" i="3"/>
  <c r="AO685" i="3" s="1"/>
  <c r="AN685" i="3"/>
  <c r="AL684" i="3"/>
  <c r="AO684" i="3" s="1"/>
  <c r="AN684" i="3"/>
  <c r="AL395" i="3"/>
  <c r="AO395" i="3" s="1"/>
  <c r="AN395" i="3"/>
  <c r="AL390" i="3"/>
  <c r="AO390" i="3" s="1"/>
  <c r="AN390" i="3"/>
  <c r="AL389" i="3"/>
  <c r="AO389" i="3" s="1"/>
  <c r="AN389" i="3"/>
  <c r="AL388" i="3"/>
  <c r="AO388" i="3" s="1"/>
  <c r="AN388" i="3"/>
  <c r="AL387" i="3"/>
  <c r="AO387" i="3" s="1"/>
  <c r="AN387" i="3"/>
  <c r="AL683" i="3"/>
  <c r="AO683" i="3" s="1"/>
  <c r="AN683" i="3"/>
  <c r="AL386" i="3"/>
  <c r="AO386" i="3" s="1"/>
  <c r="AN386" i="3"/>
  <c r="AL682" i="3"/>
  <c r="AO682" i="3" s="1"/>
  <c r="AN682" i="3"/>
  <c r="AL681" i="3"/>
  <c r="AO681" i="3" s="1"/>
  <c r="AN681" i="3"/>
  <c r="AL383" i="3"/>
  <c r="AO383" i="3" s="1"/>
  <c r="AN383" i="3"/>
  <c r="AL382" i="3"/>
  <c r="AO382" i="3" s="1"/>
  <c r="AN382" i="3"/>
  <c r="AL381" i="3"/>
  <c r="AO381" i="3" s="1"/>
  <c r="AN381" i="3"/>
  <c r="AL380" i="3"/>
  <c r="AO380" i="3" s="1"/>
  <c r="AN380" i="3"/>
  <c r="AL378" i="3"/>
  <c r="AO378" i="3" s="1"/>
  <c r="AN378" i="3"/>
  <c r="AL545" i="3"/>
  <c r="AO545" i="3" s="1"/>
  <c r="AN545" i="3"/>
  <c r="AL377" i="3"/>
  <c r="AO377" i="3" s="1"/>
  <c r="AN377" i="3"/>
  <c r="AL680" i="3"/>
  <c r="AO680" i="3" s="1"/>
  <c r="AN680" i="3"/>
  <c r="AL375" i="3"/>
  <c r="AO375" i="3" s="1"/>
  <c r="AN375" i="3"/>
  <c r="AL373" i="3"/>
  <c r="AO373" i="3" s="1"/>
  <c r="AN373" i="3"/>
  <c r="AL549" i="3"/>
  <c r="AO549" i="3" s="1"/>
  <c r="AN549" i="3"/>
  <c r="AL372" i="3"/>
  <c r="AO372" i="3" s="1"/>
  <c r="AN372" i="3"/>
  <c r="AL371" i="3"/>
  <c r="AO371" i="3" s="1"/>
  <c r="AN371" i="3"/>
  <c r="AL679" i="3"/>
  <c r="AO679" i="3" s="1"/>
  <c r="AN679" i="3"/>
  <c r="AL367" i="3"/>
  <c r="AO367" i="3" s="1"/>
  <c r="AN367" i="3"/>
  <c r="AL366" i="3"/>
  <c r="AO366" i="3" s="1"/>
  <c r="AN366" i="3"/>
  <c r="AL362" i="3"/>
  <c r="AO362" i="3" s="1"/>
  <c r="AN362" i="3"/>
  <c r="AL365" i="3"/>
  <c r="AO365" i="3" s="1"/>
  <c r="AN365" i="3"/>
  <c r="AL364" i="3"/>
  <c r="AO364" i="3" s="1"/>
  <c r="AN364" i="3"/>
  <c r="AL363" i="3"/>
  <c r="AO363" i="3" s="1"/>
  <c r="AN363" i="3"/>
  <c r="AL361" i="3"/>
  <c r="AO361" i="3" s="1"/>
  <c r="AN361" i="3"/>
  <c r="AL360" i="3"/>
  <c r="AO360" i="3" s="1"/>
  <c r="AN360" i="3"/>
  <c r="AL359" i="3"/>
  <c r="AO359" i="3" s="1"/>
  <c r="AN359" i="3"/>
  <c r="AL358" i="3"/>
  <c r="AO358" i="3" s="1"/>
  <c r="AN358" i="3"/>
  <c r="AL658" i="3"/>
  <c r="AO658" i="3" s="1"/>
  <c r="AN658" i="3"/>
  <c r="AL357" i="3"/>
  <c r="AO357" i="3" s="1"/>
  <c r="AN357" i="3"/>
  <c r="AL356" i="3"/>
  <c r="AO356" i="3" s="1"/>
  <c r="AN356" i="3"/>
  <c r="AL355" i="3"/>
  <c r="AO355" i="3" s="1"/>
  <c r="AN355" i="3"/>
  <c r="AL354" i="3"/>
  <c r="AO354" i="3" s="1"/>
  <c r="AN354" i="3"/>
  <c r="AL353" i="3"/>
  <c r="AO353" i="3" s="1"/>
  <c r="AN353" i="3"/>
  <c r="AL352" i="3"/>
  <c r="AO352" i="3" s="1"/>
  <c r="AN352" i="3"/>
  <c r="AL631" i="3"/>
  <c r="AO631" i="3" s="1"/>
  <c r="AN631" i="3"/>
  <c r="AL379" i="3"/>
  <c r="AO379" i="3" s="1"/>
  <c r="AN379" i="3"/>
  <c r="AL351" i="3"/>
  <c r="AO351" i="3" s="1"/>
  <c r="AN351" i="3"/>
  <c r="AL350" i="3"/>
  <c r="AO350" i="3" s="1"/>
  <c r="AN350" i="3"/>
  <c r="AL349" i="3"/>
  <c r="AO349" i="3" s="1"/>
  <c r="AN349" i="3"/>
  <c r="AL348" i="3"/>
  <c r="AO348" i="3" s="1"/>
  <c r="AN348" i="3"/>
  <c r="AL347" i="3"/>
  <c r="AO347" i="3" s="1"/>
  <c r="AN347" i="3"/>
  <c r="AL346" i="3"/>
  <c r="AO346" i="3" s="1"/>
  <c r="AN346" i="3"/>
  <c r="AL345" i="3"/>
  <c r="AO345" i="3" s="1"/>
  <c r="AN345" i="3"/>
  <c r="AL344" i="3"/>
  <c r="AO344" i="3" s="1"/>
  <c r="AN344" i="3"/>
  <c r="AL343" i="3"/>
  <c r="AO343" i="3" s="1"/>
  <c r="AN343" i="3"/>
  <c r="AL342" i="3"/>
  <c r="AO342" i="3" s="1"/>
  <c r="AN342" i="3"/>
  <c r="AL341" i="3"/>
  <c r="AO341" i="3" s="1"/>
  <c r="AN341" i="3"/>
  <c r="AL340" i="3"/>
  <c r="AO340" i="3" s="1"/>
  <c r="AN340" i="3"/>
  <c r="AL339" i="3"/>
  <c r="AO339" i="3" s="1"/>
  <c r="AN339" i="3"/>
  <c r="AL338" i="3"/>
  <c r="AO338" i="3" s="1"/>
  <c r="AN338" i="3"/>
  <c r="AL336" i="3"/>
  <c r="AO336" i="3" s="1"/>
  <c r="AN336" i="3"/>
  <c r="AL335" i="3"/>
  <c r="AO335" i="3" s="1"/>
  <c r="AN335" i="3"/>
  <c r="AL334" i="3"/>
  <c r="AO334" i="3" s="1"/>
  <c r="AN334" i="3"/>
  <c r="AL333" i="3"/>
  <c r="AO333" i="3" s="1"/>
  <c r="AN333" i="3"/>
  <c r="AL332" i="3"/>
  <c r="AO332" i="3" s="1"/>
  <c r="AN332" i="3"/>
  <c r="AL331" i="3"/>
  <c r="AO331" i="3" s="1"/>
  <c r="AN331" i="3"/>
  <c r="AL330" i="3"/>
  <c r="AO330" i="3" s="1"/>
  <c r="AN330" i="3"/>
  <c r="AL329" i="3"/>
  <c r="AO329" i="3" s="1"/>
  <c r="AN329" i="3"/>
  <c r="AL328" i="3"/>
  <c r="AO328" i="3" s="1"/>
  <c r="AN328" i="3"/>
  <c r="AL327" i="3"/>
  <c r="AO327" i="3" s="1"/>
  <c r="AN327" i="3"/>
  <c r="AL314" i="3"/>
  <c r="AO314" i="3" s="1"/>
  <c r="AN314" i="3"/>
  <c r="AL313" i="3"/>
  <c r="AO313" i="3" s="1"/>
  <c r="AN313" i="3"/>
  <c r="AL312" i="3"/>
  <c r="AO312" i="3" s="1"/>
  <c r="AN312" i="3"/>
  <c r="AL311" i="3"/>
  <c r="AO311" i="3" s="1"/>
  <c r="AN311" i="3"/>
  <c r="AL310" i="3"/>
  <c r="AO310" i="3" s="1"/>
  <c r="AN310" i="3"/>
  <c r="AL309" i="3"/>
  <c r="AO309" i="3" s="1"/>
  <c r="AN309" i="3"/>
  <c r="AL308" i="3"/>
  <c r="AO308" i="3" s="1"/>
  <c r="AN308" i="3"/>
  <c r="AL307" i="3"/>
  <c r="AO307" i="3" s="1"/>
  <c r="AN307" i="3"/>
  <c r="AL306" i="3"/>
  <c r="AO306" i="3" s="1"/>
  <c r="AN306" i="3"/>
  <c r="AL305" i="3"/>
  <c r="AO305" i="3" s="1"/>
  <c r="AN305" i="3"/>
  <c r="AL304" i="3"/>
  <c r="AO304" i="3" s="1"/>
  <c r="AN304" i="3"/>
  <c r="AL303" i="3"/>
  <c r="AO303" i="3" s="1"/>
  <c r="AN303" i="3"/>
  <c r="AL302" i="3"/>
  <c r="AO302" i="3" s="1"/>
  <c r="AN302" i="3"/>
  <c r="AL568" i="3"/>
  <c r="AO568" i="3" s="1"/>
  <c r="AN568" i="3"/>
  <c r="AL301" i="3"/>
  <c r="AO301" i="3" s="1"/>
  <c r="AN301" i="3"/>
  <c r="AL546" i="3"/>
  <c r="AO546" i="3" s="1"/>
  <c r="AN546" i="3"/>
  <c r="AL300" i="3"/>
  <c r="AO300" i="3" s="1"/>
  <c r="AN300" i="3"/>
  <c r="AL299" i="3"/>
  <c r="AO299" i="3" s="1"/>
  <c r="AN299" i="3"/>
  <c r="AL550" i="3"/>
  <c r="AO550" i="3" s="1"/>
  <c r="AN550" i="3"/>
  <c r="AL297" i="3"/>
  <c r="AO297" i="3" s="1"/>
  <c r="AN297" i="3"/>
  <c r="AL296" i="3"/>
  <c r="AO296" i="3" s="1"/>
  <c r="AN296" i="3"/>
  <c r="AL287" i="3"/>
  <c r="AO287" i="3" s="1"/>
  <c r="AN287" i="3"/>
  <c r="AL295" i="3"/>
  <c r="AO295" i="3" s="1"/>
  <c r="AN295" i="3"/>
  <c r="AL294" i="3"/>
  <c r="AO294" i="3" s="1"/>
  <c r="AN294" i="3"/>
  <c r="AL293" i="3"/>
  <c r="AO293" i="3" s="1"/>
  <c r="AN293" i="3"/>
  <c r="AL292" i="3"/>
  <c r="AO292" i="3" s="1"/>
  <c r="AN292" i="3"/>
  <c r="AL291" i="3"/>
  <c r="AO291" i="3" s="1"/>
  <c r="AN291" i="3"/>
  <c r="AL285" i="3"/>
  <c r="AO285" i="3" s="1"/>
  <c r="AN285" i="3"/>
  <c r="AL284" i="3"/>
  <c r="AO284" i="3" s="1"/>
  <c r="AN284" i="3"/>
  <c r="AL283" i="3"/>
  <c r="AO283" i="3" s="1"/>
  <c r="AN283" i="3"/>
  <c r="AL282" i="3"/>
  <c r="AO282" i="3" s="1"/>
  <c r="AN282" i="3"/>
  <c r="AL281" i="3"/>
  <c r="AO281" i="3" s="1"/>
  <c r="AN281" i="3"/>
  <c r="AL279" i="3"/>
  <c r="AO279" i="3" s="1"/>
  <c r="AN279" i="3"/>
  <c r="AL278" i="3"/>
  <c r="AO278" i="3" s="1"/>
  <c r="AN278" i="3"/>
  <c r="AL277" i="3"/>
  <c r="AO277" i="3" s="1"/>
  <c r="AN277" i="3"/>
  <c r="AL276" i="3"/>
  <c r="AO276" i="3" s="1"/>
  <c r="AN276" i="3"/>
  <c r="AL275" i="3"/>
  <c r="AO275" i="3" s="1"/>
  <c r="AN275" i="3"/>
  <c r="AL274" i="3"/>
  <c r="AO274" i="3" s="1"/>
  <c r="AN274" i="3"/>
  <c r="AL273" i="3"/>
  <c r="AO273" i="3" s="1"/>
  <c r="AN273" i="3"/>
  <c r="AL272" i="3"/>
  <c r="AO272" i="3" s="1"/>
  <c r="AN272" i="3"/>
  <c r="AL271" i="3"/>
  <c r="AO271" i="3" s="1"/>
  <c r="AN271" i="3"/>
  <c r="AL270" i="3"/>
  <c r="AO270" i="3" s="1"/>
  <c r="AN270" i="3"/>
  <c r="AL269" i="3"/>
  <c r="AO269" i="3" s="1"/>
  <c r="AN269" i="3"/>
  <c r="AL268" i="3"/>
  <c r="AO268" i="3" s="1"/>
  <c r="AN268" i="3"/>
  <c r="AL267" i="3"/>
  <c r="AO267" i="3" s="1"/>
  <c r="AN267" i="3"/>
  <c r="AL266" i="3"/>
  <c r="AO266" i="3" s="1"/>
  <c r="AN266" i="3"/>
  <c r="AL265" i="3"/>
  <c r="AO265" i="3" s="1"/>
  <c r="AN265" i="3"/>
  <c r="AL264" i="3"/>
  <c r="AO264" i="3" s="1"/>
  <c r="AN264" i="3"/>
  <c r="AL263" i="3"/>
  <c r="AO263" i="3" s="1"/>
  <c r="AN263" i="3"/>
  <c r="AL262" i="3"/>
  <c r="AO262" i="3" s="1"/>
  <c r="AN262" i="3"/>
  <c r="AL261" i="3"/>
  <c r="AO261" i="3" s="1"/>
  <c r="AN261" i="3"/>
  <c r="AL552" i="3"/>
  <c r="AO552" i="3" s="1"/>
  <c r="AN552" i="3"/>
  <c r="AL553" i="3"/>
  <c r="AO553" i="3" s="1"/>
  <c r="AN553" i="3"/>
  <c r="AL260" i="3"/>
  <c r="AO260" i="3" s="1"/>
  <c r="AN260" i="3"/>
  <c r="AL259" i="3"/>
  <c r="AO259" i="3" s="1"/>
  <c r="AN259" i="3"/>
  <c r="AL258" i="3"/>
  <c r="AO258" i="3" s="1"/>
  <c r="AN258" i="3"/>
  <c r="AL257" i="3"/>
  <c r="AO257" i="3" s="1"/>
  <c r="AN257" i="3"/>
  <c r="AL256" i="3"/>
  <c r="AO256" i="3" s="1"/>
  <c r="AN256" i="3"/>
  <c r="AL255" i="3"/>
  <c r="AO255" i="3" s="1"/>
  <c r="AN255" i="3"/>
  <c r="AL254" i="3"/>
  <c r="AO254" i="3" s="1"/>
  <c r="AN254" i="3"/>
  <c r="AL253" i="3"/>
  <c r="AO253" i="3" s="1"/>
  <c r="AN253" i="3"/>
  <c r="AL252" i="3"/>
  <c r="AO252" i="3" s="1"/>
  <c r="AN252" i="3"/>
  <c r="AL251" i="3"/>
  <c r="AO251" i="3" s="1"/>
  <c r="AN251" i="3"/>
  <c r="AL250" i="3"/>
  <c r="AO250" i="3" s="1"/>
  <c r="AN250" i="3"/>
  <c r="AL249" i="3"/>
  <c r="AO249" i="3" s="1"/>
  <c r="AN249" i="3"/>
  <c r="AL248" i="3"/>
  <c r="AO248" i="3" s="1"/>
  <c r="AN248" i="3"/>
  <c r="AL247" i="3"/>
  <c r="AO247" i="3" s="1"/>
  <c r="AN247" i="3"/>
  <c r="AL246" i="3"/>
  <c r="AO246" i="3" s="1"/>
  <c r="AN246" i="3"/>
  <c r="AL245" i="3"/>
  <c r="AO245" i="3" s="1"/>
  <c r="AN245" i="3"/>
  <c r="AL244" i="3"/>
  <c r="AO244" i="3" s="1"/>
  <c r="AN244" i="3"/>
  <c r="AL243" i="3"/>
  <c r="AO243" i="3" s="1"/>
  <c r="AN243" i="3"/>
  <c r="AL242" i="3"/>
  <c r="AO242" i="3" s="1"/>
  <c r="AN242" i="3"/>
  <c r="AL241" i="3"/>
  <c r="AO241" i="3" s="1"/>
  <c r="AN241" i="3"/>
  <c r="AL239" i="3"/>
  <c r="AO239" i="3" s="1"/>
  <c r="AN239" i="3"/>
  <c r="AL238" i="3"/>
  <c r="AO238" i="3" s="1"/>
  <c r="AN238" i="3"/>
  <c r="AL237" i="3"/>
  <c r="AO237" i="3" s="1"/>
  <c r="AN237" i="3"/>
  <c r="AL236" i="3"/>
  <c r="AO236" i="3" s="1"/>
  <c r="AN236" i="3"/>
  <c r="AL235" i="3"/>
  <c r="AO235" i="3" s="1"/>
  <c r="AN235" i="3"/>
  <c r="AL234" i="3"/>
  <c r="AO234" i="3" s="1"/>
  <c r="AN234" i="3"/>
  <c r="AL233" i="3"/>
  <c r="AO233" i="3" s="1"/>
  <c r="AN233" i="3"/>
  <c r="AL232" i="3"/>
  <c r="AO232" i="3" s="1"/>
  <c r="AN232" i="3"/>
  <c r="AL231" i="3"/>
  <c r="AO231" i="3" s="1"/>
  <c r="AN231" i="3"/>
  <c r="AL230" i="3"/>
  <c r="AO230" i="3" s="1"/>
  <c r="AN230" i="3"/>
  <c r="AL229" i="3"/>
  <c r="AO229" i="3" s="1"/>
  <c r="AN229" i="3"/>
  <c r="AL228" i="3"/>
  <c r="AO228" i="3" s="1"/>
  <c r="AN228" i="3"/>
  <c r="AL227" i="3"/>
  <c r="AO227" i="3" s="1"/>
  <c r="AN227" i="3"/>
  <c r="AL226" i="3"/>
  <c r="AO226" i="3" s="1"/>
  <c r="AN226" i="3"/>
  <c r="AL225" i="3"/>
  <c r="AO225" i="3" s="1"/>
  <c r="AN225" i="3"/>
  <c r="AL224" i="3"/>
  <c r="AO224" i="3" s="1"/>
  <c r="AN224" i="3"/>
  <c r="AL223" i="3"/>
  <c r="AO223" i="3" s="1"/>
  <c r="AN223" i="3"/>
  <c r="AL222" i="3"/>
  <c r="AO222" i="3" s="1"/>
  <c r="AN222" i="3"/>
  <c r="AL221" i="3"/>
  <c r="AO221" i="3" s="1"/>
  <c r="AN221" i="3"/>
  <c r="AL220" i="3"/>
  <c r="AO220" i="3" s="1"/>
  <c r="AN220" i="3"/>
  <c r="AL219" i="3"/>
  <c r="AO219" i="3" s="1"/>
  <c r="AN219" i="3"/>
  <c r="AL218" i="3"/>
  <c r="AO218" i="3" s="1"/>
  <c r="AN218" i="3"/>
  <c r="AL217" i="3"/>
  <c r="AO217" i="3" s="1"/>
  <c r="AN217" i="3"/>
  <c r="AL210" i="3"/>
  <c r="AO210" i="3" s="1"/>
  <c r="AN210" i="3"/>
  <c r="AL209" i="3"/>
  <c r="AO209" i="3" s="1"/>
  <c r="AN209" i="3"/>
  <c r="AL559" i="3"/>
  <c r="AO559" i="3" s="1"/>
  <c r="AN559" i="3"/>
  <c r="AL208" i="3"/>
  <c r="AO208" i="3" s="1"/>
  <c r="AN208" i="3"/>
  <c r="AL207" i="3"/>
  <c r="AO207" i="3" s="1"/>
  <c r="AN207" i="3"/>
  <c r="AL206" i="3"/>
  <c r="AO206" i="3" s="1"/>
  <c r="AN206" i="3"/>
  <c r="AL205" i="3"/>
  <c r="AO205" i="3" s="1"/>
  <c r="AN205" i="3"/>
  <c r="AL204" i="3"/>
  <c r="AO204" i="3" s="1"/>
  <c r="AN204" i="3"/>
  <c r="AL203" i="3"/>
  <c r="AO203" i="3" s="1"/>
  <c r="AN203" i="3"/>
  <c r="AL202" i="3"/>
  <c r="AO202" i="3" s="1"/>
  <c r="AN202" i="3"/>
  <c r="AL201" i="3"/>
  <c r="AO201" i="3" s="1"/>
  <c r="AN201" i="3"/>
  <c r="AL200" i="3"/>
  <c r="AO200" i="3" s="1"/>
  <c r="AN200" i="3"/>
  <c r="AL199" i="3"/>
  <c r="AO199" i="3" s="1"/>
  <c r="AN199" i="3"/>
  <c r="AL642" i="3"/>
  <c r="AO642" i="3" s="1"/>
  <c r="AN642" i="3"/>
  <c r="AL195" i="3"/>
  <c r="AO195" i="3" s="1"/>
  <c r="AN195" i="3"/>
  <c r="AL194" i="3"/>
  <c r="AO194" i="3" s="1"/>
  <c r="AN194" i="3"/>
  <c r="AL193" i="3"/>
  <c r="AO193" i="3" s="1"/>
  <c r="AN193" i="3"/>
  <c r="AL192" i="3"/>
  <c r="AO192" i="3" s="1"/>
  <c r="AN192" i="3"/>
  <c r="AL191" i="3"/>
  <c r="AO191" i="3" s="1"/>
  <c r="AN191" i="3"/>
  <c r="AL190" i="3"/>
  <c r="AO190" i="3" s="1"/>
  <c r="AN190" i="3"/>
  <c r="AL189" i="3"/>
  <c r="AO189" i="3" s="1"/>
  <c r="AN189" i="3"/>
  <c r="AL188" i="3"/>
  <c r="AO188" i="3" s="1"/>
  <c r="AN188" i="3"/>
  <c r="AL187" i="3"/>
  <c r="AO187" i="3" s="1"/>
  <c r="AN187" i="3"/>
  <c r="AL186" i="3"/>
  <c r="AO186" i="3" s="1"/>
  <c r="AN186" i="3"/>
  <c r="AL185" i="3"/>
  <c r="AO185" i="3" s="1"/>
  <c r="AN185" i="3"/>
  <c r="AL184" i="3"/>
  <c r="AO184" i="3" s="1"/>
  <c r="AN184" i="3"/>
  <c r="AL183" i="3"/>
  <c r="AO183" i="3" s="1"/>
  <c r="AN183" i="3"/>
  <c r="AL182" i="3"/>
  <c r="AO182" i="3" s="1"/>
  <c r="AN182" i="3"/>
  <c r="AL181" i="3"/>
  <c r="AO181" i="3" s="1"/>
  <c r="AN181" i="3"/>
  <c r="AL180" i="3"/>
  <c r="AO180" i="3" s="1"/>
  <c r="AN180" i="3"/>
  <c r="AL179" i="3"/>
  <c r="AO179" i="3" s="1"/>
  <c r="AN179" i="3"/>
  <c r="AL178" i="3"/>
  <c r="AO178" i="3" s="1"/>
  <c r="AN178" i="3"/>
  <c r="AL177" i="3"/>
  <c r="AO177" i="3" s="1"/>
  <c r="AN177" i="3"/>
  <c r="AL176" i="3"/>
  <c r="AO176" i="3" s="1"/>
  <c r="AN176" i="3"/>
  <c r="AL175" i="3"/>
  <c r="AO175" i="3" s="1"/>
  <c r="AN175" i="3"/>
  <c r="AL174" i="3"/>
  <c r="AO174" i="3" s="1"/>
  <c r="AN174" i="3"/>
  <c r="AL173" i="3"/>
  <c r="AO173" i="3" s="1"/>
  <c r="AN173" i="3"/>
  <c r="AL172" i="3"/>
  <c r="AO172" i="3" s="1"/>
  <c r="AN172" i="3"/>
  <c r="AL171" i="3"/>
  <c r="AO171" i="3" s="1"/>
  <c r="AN171" i="3"/>
  <c r="AL170" i="3"/>
  <c r="AO170" i="3" s="1"/>
  <c r="AN170" i="3"/>
  <c r="AL144" i="3"/>
  <c r="AN144" i="3"/>
  <c r="AL169" i="3"/>
  <c r="AO169" i="3" s="1"/>
  <c r="AN169" i="3"/>
  <c r="AL168" i="3"/>
  <c r="AO168" i="3" s="1"/>
  <c r="AN168" i="3"/>
  <c r="AL167" i="3"/>
  <c r="AO167" i="3" s="1"/>
  <c r="AN167" i="3"/>
  <c r="AL166" i="3"/>
  <c r="AO166" i="3" s="1"/>
  <c r="AN166" i="3"/>
  <c r="AL165" i="3"/>
  <c r="AO165" i="3" s="1"/>
  <c r="AN165" i="3"/>
  <c r="AL164" i="3"/>
  <c r="AO164" i="3" s="1"/>
  <c r="AN164" i="3"/>
  <c r="AL163" i="3"/>
  <c r="AO163" i="3" s="1"/>
  <c r="AN163" i="3"/>
  <c r="AL162" i="3"/>
  <c r="AO162" i="3" s="1"/>
  <c r="AN162" i="3"/>
  <c r="AL161" i="3"/>
  <c r="AO161" i="3" s="1"/>
  <c r="AN161" i="3"/>
  <c r="AL160" i="3"/>
  <c r="AO160" i="3" s="1"/>
  <c r="AN160" i="3"/>
  <c r="AL159" i="3"/>
  <c r="AO159" i="3" s="1"/>
  <c r="AN159" i="3"/>
  <c r="AL158" i="3"/>
  <c r="AO158" i="3" s="1"/>
  <c r="AN158" i="3"/>
  <c r="AL157" i="3"/>
  <c r="AO157" i="3" s="1"/>
  <c r="AN157" i="3"/>
  <c r="AL156" i="3"/>
  <c r="AO156" i="3" s="1"/>
  <c r="AN156" i="3"/>
  <c r="AL155" i="3"/>
  <c r="AO155" i="3" s="1"/>
  <c r="AN155" i="3"/>
  <c r="AL154" i="3"/>
  <c r="AO154" i="3" s="1"/>
  <c r="AN154" i="3"/>
  <c r="AL153" i="3"/>
  <c r="AO153" i="3" s="1"/>
  <c r="AN153" i="3"/>
  <c r="AL152" i="3"/>
  <c r="AO152" i="3" s="1"/>
  <c r="AN152" i="3"/>
  <c r="AL151" i="3"/>
  <c r="AO151" i="3" s="1"/>
  <c r="AN151" i="3"/>
  <c r="AL150" i="3"/>
  <c r="AO150" i="3" s="1"/>
  <c r="AN150" i="3"/>
  <c r="AL149" i="3"/>
  <c r="AO149" i="3" s="1"/>
  <c r="AN149" i="3"/>
  <c r="AL148" i="3"/>
  <c r="AO148" i="3" s="1"/>
  <c r="AN148" i="3"/>
  <c r="AL147" i="3"/>
  <c r="AO147" i="3" s="1"/>
  <c r="AN147" i="3"/>
  <c r="AL558" i="3"/>
  <c r="AO558" i="3" s="1"/>
  <c r="AN558" i="3"/>
  <c r="AL557" i="3"/>
  <c r="AO557" i="3" s="1"/>
  <c r="AN557" i="3"/>
  <c r="AL554" i="3"/>
  <c r="AO554" i="3" s="1"/>
  <c r="AN554" i="3"/>
  <c r="AL547" i="3"/>
  <c r="AO547" i="3" s="1"/>
  <c r="AN547" i="3"/>
  <c r="AL484" i="3"/>
  <c r="AO484" i="3" s="1"/>
  <c r="AN484" i="3"/>
  <c r="AL146" i="3"/>
  <c r="AO146" i="3" s="1"/>
  <c r="AN146" i="3"/>
  <c r="AL280" i="3"/>
  <c r="AO280" i="3" s="1"/>
  <c r="AN280" i="3"/>
  <c r="AL561" i="3"/>
  <c r="AO561" i="3" s="1"/>
  <c r="AN561" i="3"/>
  <c r="AL326" i="3"/>
  <c r="AO326" i="3" s="1"/>
  <c r="AN326" i="3"/>
  <c r="AL109" i="3"/>
  <c r="AO109" i="3" s="1"/>
  <c r="AN109" i="3"/>
  <c r="AL323" i="3"/>
  <c r="AO323" i="3" s="1"/>
  <c r="AN323" i="3"/>
  <c r="AL113" i="3"/>
  <c r="AO113" i="3" s="1"/>
  <c r="AN113" i="3"/>
  <c r="AL112" i="3"/>
  <c r="AO112" i="3" s="1"/>
  <c r="AN112" i="3"/>
  <c r="AL108" i="3"/>
  <c r="AO108" i="3" s="1"/>
  <c r="AN108" i="3"/>
  <c r="AL397" i="3"/>
  <c r="AO397" i="3" s="1"/>
  <c r="AN397" i="3"/>
  <c r="AL107" i="3"/>
  <c r="AO107" i="3" s="1"/>
  <c r="AN107" i="3"/>
  <c r="AL197" i="3"/>
  <c r="AO197" i="3" s="1"/>
  <c r="AN197" i="3"/>
  <c r="AL581" i="3"/>
  <c r="AO581" i="3" s="1"/>
  <c r="AN581" i="3"/>
  <c r="AL198" i="3"/>
  <c r="AO198" i="3" s="1"/>
  <c r="AN198" i="3"/>
  <c r="AL136" i="3"/>
  <c r="AO136" i="3" s="1"/>
  <c r="AN136" i="3"/>
  <c r="AL141" i="3"/>
  <c r="AO141" i="3" s="1"/>
  <c r="AN141" i="3"/>
  <c r="AL140" i="3"/>
  <c r="AO140" i="3" s="1"/>
  <c r="AN140" i="3"/>
  <c r="AL139" i="3"/>
  <c r="AO139" i="3" s="1"/>
  <c r="AN139" i="3"/>
  <c r="AL137" i="3"/>
  <c r="AO137" i="3" s="1"/>
  <c r="AN137" i="3"/>
  <c r="AL138" i="3"/>
  <c r="AO138" i="3" s="1"/>
  <c r="AN138" i="3"/>
  <c r="AL131" i="3"/>
  <c r="AO131" i="3" s="1"/>
  <c r="AN131" i="3"/>
  <c r="AL130" i="3"/>
  <c r="AO130" i="3" s="1"/>
  <c r="AN130" i="3"/>
  <c r="AL129" i="3"/>
  <c r="AO129" i="3" s="1"/>
  <c r="AN129" i="3"/>
  <c r="AL128" i="3"/>
  <c r="AO128" i="3" s="1"/>
  <c r="AN128" i="3"/>
  <c r="AL127" i="3"/>
  <c r="AO127" i="3" s="1"/>
  <c r="AN127" i="3"/>
  <c r="AL126" i="3"/>
  <c r="AO126" i="3" s="1"/>
  <c r="AN126" i="3"/>
  <c r="AL125" i="3"/>
  <c r="AO125" i="3" s="1"/>
  <c r="AN125" i="3"/>
  <c r="AL124" i="3"/>
  <c r="AO124" i="3" s="1"/>
  <c r="AN124" i="3"/>
  <c r="AL123" i="3"/>
  <c r="AO123" i="3" s="1"/>
  <c r="AN123" i="3"/>
  <c r="AL122" i="3"/>
  <c r="AO122" i="3" s="1"/>
  <c r="AN122" i="3"/>
  <c r="AL121" i="3"/>
  <c r="AO121" i="3" s="1"/>
  <c r="AN121" i="3"/>
  <c r="AL120" i="3"/>
  <c r="AO120" i="3" s="1"/>
  <c r="AN120" i="3"/>
  <c r="AL119" i="3"/>
  <c r="AO119" i="3" s="1"/>
  <c r="AN119" i="3"/>
  <c r="AL118" i="3"/>
  <c r="AO118" i="3" s="1"/>
  <c r="AN118" i="3"/>
  <c r="AL117" i="3"/>
  <c r="AO117" i="3" s="1"/>
  <c r="AN117" i="3"/>
  <c r="AL116" i="3"/>
  <c r="AO116" i="3" s="1"/>
  <c r="AN116" i="3"/>
  <c r="AL115" i="3"/>
  <c r="AO115" i="3" s="1"/>
  <c r="AN115" i="3"/>
  <c r="AL114" i="3"/>
  <c r="AO114" i="3" s="1"/>
  <c r="AN114" i="3"/>
  <c r="AL106" i="3"/>
  <c r="AO106" i="3" s="1"/>
  <c r="AN106" i="3"/>
  <c r="AL105" i="3"/>
  <c r="AO105" i="3" s="1"/>
  <c r="AN105" i="3"/>
  <c r="AL104" i="3"/>
  <c r="AO104" i="3" s="1"/>
  <c r="AN104" i="3"/>
  <c r="AL103" i="3"/>
  <c r="AO103" i="3" s="1"/>
  <c r="AN103" i="3"/>
  <c r="AL102" i="3"/>
  <c r="AO102" i="3" s="1"/>
  <c r="AN102" i="3"/>
  <c r="AL101" i="3"/>
  <c r="AO101" i="3" s="1"/>
  <c r="AN101" i="3"/>
  <c r="AL100" i="3"/>
  <c r="AO100" i="3" s="1"/>
  <c r="AN100" i="3"/>
  <c r="AL99" i="3"/>
  <c r="AO99" i="3" s="1"/>
  <c r="AN99" i="3"/>
  <c r="AL98" i="3"/>
  <c r="AO98" i="3" s="1"/>
  <c r="AN98" i="3"/>
  <c r="AL97" i="3"/>
  <c r="AO97" i="3" s="1"/>
  <c r="AN97" i="3"/>
  <c r="AL96" i="3"/>
  <c r="AO96" i="3" s="1"/>
  <c r="AN96" i="3"/>
  <c r="AL95" i="3"/>
  <c r="AO95" i="3" s="1"/>
  <c r="AN95" i="3"/>
  <c r="AL94" i="3"/>
  <c r="AO94" i="3" s="1"/>
  <c r="AN94" i="3"/>
  <c r="AL93" i="3"/>
  <c r="AO93" i="3" s="1"/>
  <c r="AN93" i="3"/>
  <c r="AL92" i="3"/>
  <c r="AO92" i="3" s="1"/>
  <c r="AN92" i="3"/>
  <c r="AL91" i="3"/>
  <c r="AO91" i="3" s="1"/>
  <c r="AN91" i="3"/>
  <c r="AL90" i="3"/>
  <c r="AO90" i="3" s="1"/>
  <c r="AN90" i="3"/>
  <c r="AL89" i="3"/>
  <c r="AO89" i="3" s="1"/>
  <c r="AN89" i="3"/>
  <c r="AL88" i="3"/>
  <c r="AO88" i="3" s="1"/>
  <c r="AN88" i="3"/>
  <c r="AL671" i="3"/>
  <c r="AO671" i="3" s="1"/>
  <c r="AN671" i="3"/>
  <c r="AL598" i="3"/>
  <c r="AO598" i="3" s="1"/>
  <c r="AN598" i="3"/>
  <c r="AL434" i="3"/>
  <c r="AO434" i="3" s="1"/>
  <c r="AN434" i="3"/>
  <c r="AL86" i="3"/>
  <c r="AO86" i="3" s="1"/>
  <c r="AN86" i="3"/>
  <c r="AL85" i="3"/>
  <c r="AO85" i="3" s="1"/>
  <c r="AN85" i="3"/>
  <c r="AL84" i="3"/>
  <c r="AO84" i="3" s="1"/>
  <c r="AN84" i="3"/>
  <c r="AL83" i="3"/>
  <c r="AO83" i="3" s="1"/>
  <c r="AN83" i="3"/>
  <c r="AL82" i="3"/>
  <c r="AO82" i="3" s="1"/>
  <c r="AN82" i="3"/>
  <c r="AL81" i="3"/>
  <c r="AO81" i="3" s="1"/>
  <c r="AN81" i="3"/>
  <c r="AL80" i="3"/>
  <c r="AO80" i="3" s="1"/>
  <c r="AN80" i="3"/>
  <c r="AL79" i="3"/>
  <c r="AO79" i="3" s="1"/>
  <c r="AN79" i="3"/>
  <c r="AL78" i="3"/>
  <c r="AO78" i="3" s="1"/>
  <c r="AN78" i="3"/>
  <c r="AL74" i="3"/>
  <c r="AO74" i="3" s="1"/>
  <c r="AN74" i="3"/>
  <c r="AL75" i="3"/>
  <c r="AO75" i="3" s="1"/>
  <c r="AN75" i="3"/>
  <c r="AL77" i="3"/>
  <c r="AO77" i="3" s="1"/>
  <c r="AN77" i="3"/>
  <c r="AL76" i="3"/>
  <c r="AO76" i="3" s="1"/>
  <c r="AN76" i="3"/>
  <c r="AL71" i="3"/>
  <c r="AO71" i="3" s="1"/>
  <c r="AN71" i="3"/>
  <c r="AL72" i="3"/>
  <c r="AO72" i="3" s="1"/>
  <c r="AN72" i="3"/>
  <c r="AL70" i="3"/>
  <c r="AO70" i="3" s="1"/>
  <c r="AN70" i="3"/>
  <c r="AL73" i="3"/>
  <c r="AO73" i="3" s="1"/>
  <c r="AN73" i="3"/>
  <c r="AL337" i="3"/>
  <c r="AO337" i="3" s="1"/>
  <c r="AN337" i="3"/>
  <c r="AL369" i="3"/>
  <c r="AO369" i="3" s="1"/>
  <c r="AN369" i="3"/>
  <c r="AL370" i="3"/>
  <c r="AO370" i="3" s="1"/>
  <c r="AN370" i="3"/>
  <c r="AL449" i="3"/>
  <c r="AO449" i="3" s="1"/>
  <c r="AN449" i="3"/>
  <c r="AL69" i="3"/>
  <c r="AO69" i="3" s="1"/>
  <c r="AN69" i="3"/>
  <c r="AL68" i="3"/>
  <c r="AO68" i="3" s="1"/>
  <c r="AN68" i="3"/>
  <c r="AL67" i="3"/>
  <c r="AO67" i="3" s="1"/>
  <c r="AN67" i="3"/>
  <c r="AL66" i="3"/>
  <c r="AO66" i="3" s="1"/>
  <c r="AN66" i="3"/>
  <c r="AL65" i="3"/>
  <c r="AO65" i="3" s="1"/>
  <c r="AN65" i="3"/>
  <c r="AL64" i="3"/>
  <c r="AO64" i="3" s="1"/>
  <c r="AN64" i="3"/>
  <c r="AL63" i="3"/>
  <c r="AO63" i="3" s="1"/>
  <c r="AN63" i="3"/>
  <c r="AL62" i="3"/>
  <c r="AO62" i="3" s="1"/>
  <c r="AN62" i="3"/>
  <c r="AL61" i="3"/>
  <c r="AO61" i="3" s="1"/>
  <c r="AN61" i="3"/>
  <c r="BD55" i="3" l="1"/>
  <c r="BD56" i="3"/>
  <c r="AU56" i="3"/>
  <c r="AO144" i="3"/>
  <c r="BB54" i="3"/>
  <c r="AS56" i="3"/>
  <c r="AY54" i="3"/>
  <c r="AY56" i="3"/>
  <c r="BB55" i="3"/>
  <c r="AT55" i="3"/>
  <c r="AW54" i="3"/>
  <c r="AW56" i="3"/>
  <c r="BC54" i="3"/>
  <c r="BC56" i="3"/>
  <c r="AZ54" i="3"/>
  <c r="AZ56" i="3"/>
  <c r="AV54" i="3"/>
  <c r="AV56" i="3"/>
  <c r="AY55" i="3"/>
  <c r="BB56" i="3"/>
  <c r="AT54" i="3"/>
  <c r="AT56" i="3"/>
  <c r="AW55" i="3"/>
  <c r="BC55" i="3"/>
  <c r="AZ55" i="3"/>
  <c r="AV55" i="3"/>
  <c r="AX54" i="3"/>
  <c r="AX56" i="3"/>
  <c r="AX55" i="3"/>
  <c r="AR54" i="3"/>
  <c r="AR55" i="3"/>
  <c r="AR56" i="3"/>
  <c r="AS55" i="3"/>
  <c r="AS54" i="3"/>
  <c r="AE1060" i="3"/>
  <c r="AE1059" i="3"/>
  <c r="AE1058" i="3"/>
  <c r="AE1057" i="3"/>
  <c r="AE1056" i="3"/>
  <c r="AE1055" i="3"/>
  <c r="AE1054" i="3"/>
  <c r="AE1053" i="3"/>
  <c r="AE1052" i="3"/>
  <c r="AE1051" i="3"/>
  <c r="AE1050" i="3"/>
  <c r="AE1049" i="3"/>
  <c r="AE1048" i="3"/>
  <c r="AE1047" i="3"/>
  <c r="AE1046" i="3"/>
  <c r="AE1045" i="3"/>
  <c r="AE1044" i="3"/>
  <c r="AE1043" i="3"/>
  <c r="AE1042" i="3"/>
  <c r="AE1041" i="3"/>
  <c r="AE1040" i="3"/>
  <c r="AE1039" i="3"/>
  <c r="AE1038" i="3"/>
  <c r="AE1037" i="3"/>
  <c r="AE1036" i="3"/>
  <c r="AE1035" i="3"/>
  <c r="AE1034" i="3"/>
  <c r="AE1033" i="3"/>
  <c r="AE1032" i="3"/>
  <c r="AE1031" i="3"/>
  <c r="AE1030" i="3"/>
  <c r="AE1029" i="3"/>
  <c r="AE1028" i="3"/>
  <c r="AE1027" i="3"/>
  <c r="AE1026" i="3"/>
  <c r="AE1025" i="3"/>
  <c r="AE1024" i="3"/>
  <c r="AE1023" i="3"/>
  <c r="AE1022" i="3"/>
  <c r="AE1021" i="3"/>
  <c r="AE1020" i="3"/>
  <c r="AE1019" i="3"/>
  <c r="AE1018" i="3"/>
  <c r="AE1017" i="3"/>
  <c r="AE1016" i="3"/>
  <c r="AE1015" i="3"/>
  <c r="AE1014" i="3"/>
  <c r="AE1013" i="3"/>
  <c r="AE1012" i="3"/>
  <c r="AE1011" i="3"/>
  <c r="AE1010" i="3"/>
  <c r="AE1009" i="3"/>
  <c r="AE1008" i="3"/>
  <c r="AE1007" i="3"/>
  <c r="AE1006" i="3"/>
  <c r="AE1005" i="3"/>
  <c r="AE1004" i="3"/>
  <c r="AE1003" i="3"/>
  <c r="AE1002" i="3"/>
  <c r="AE1001" i="3"/>
  <c r="AE1000" i="3"/>
  <c r="AE999" i="3"/>
  <c r="AE998" i="3"/>
  <c r="AE997" i="3"/>
  <c r="AE996" i="3"/>
  <c r="AE995" i="3"/>
  <c r="AE994" i="3"/>
  <c r="AE993" i="3"/>
  <c r="AE992" i="3"/>
  <c r="AE991" i="3"/>
  <c r="AE990" i="3"/>
  <c r="AE989" i="3"/>
  <c r="AE988" i="3"/>
  <c r="AE987" i="3"/>
  <c r="AE986" i="3"/>
  <c r="AE985" i="3"/>
  <c r="AE984" i="3"/>
  <c r="AE983" i="3"/>
  <c r="AE982" i="3"/>
  <c r="AE981" i="3"/>
  <c r="AE980" i="3"/>
  <c r="AE979" i="3"/>
  <c r="AE978" i="3"/>
  <c r="AE977" i="3"/>
  <c r="AE976" i="3"/>
  <c r="AE975" i="3"/>
  <c r="AE974" i="3"/>
  <c r="AE973" i="3"/>
  <c r="AE972" i="3"/>
  <c r="AE971" i="3"/>
  <c r="AE970" i="3"/>
  <c r="AE969" i="3"/>
  <c r="AE968" i="3"/>
  <c r="AE967" i="3"/>
  <c r="AE966" i="3"/>
  <c r="AE965" i="3"/>
  <c r="AE964" i="3"/>
  <c r="AE963" i="3"/>
  <c r="AE962" i="3"/>
  <c r="AE961" i="3"/>
  <c r="AE960" i="3"/>
  <c r="AE959" i="3"/>
  <c r="AE958" i="3"/>
  <c r="AE957" i="3"/>
  <c r="AE956" i="3"/>
  <c r="AE955" i="3"/>
  <c r="AE954" i="3"/>
  <c r="AE953" i="3"/>
  <c r="AE952" i="3"/>
  <c r="AE951" i="3"/>
  <c r="AE950" i="3"/>
  <c r="AE949" i="3"/>
  <c r="AE948" i="3"/>
  <c r="AE947" i="3"/>
  <c r="AE946" i="3"/>
  <c r="AE945" i="3"/>
  <c r="AE944" i="3"/>
  <c r="AE943" i="3"/>
  <c r="AE942" i="3"/>
  <c r="AE941" i="3"/>
  <c r="AE940" i="3"/>
  <c r="AE939" i="3"/>
  <c r="AE938" i="3"/>
  <c r="AE937" i="3"/>
  <c r="AE936" i="3"/>
  <c r="AE935" i="3"/>
  <c r="AE934" i="3"/>
  <c r="AE933" i="3"/>
  <c r="AE932" i="3"/>
  <c r="AE931" i="3"/>
  <c r="AE930" i="3"/>
  <c r="AE929" i="3"/>
  <c r="AE928" i="3"/>
  <c r="AE927" i="3"/>
  <c r="AE926" i="3"/>
  <c r="AE925" i="3"/>
  <c r="AE924" i="3"/>
  <c r="AE923" i="3"/>
  <c r="AE922" i="3"/>
  <c r="AE921" i="3"/>
  <c r="AE920" i="3"/>
  <c r="AE919" i="3"/>
  <c r="AE918" i="3"/>
  <c r="AE917" i="3"/>
  <c r="AE916" i="3"/>
  <c r="AE915" i="3"/>
  <c r="AE914" i="3"/>
  <c r="AE913" i="3"/>
  <c r="AE912" i="3"/>
  <c r="AE911" i="3"/>
  <c r="AE910" i="3"/>
  <c r="AE909" i="3"/>
  <c r="AE908" i="3"/>
  <c r="AE907" i="3"/>
  <c r="AE906" i="3"/>
  <c r="AE905" i="3"/>
  <c r="AE904" i="3"/>
  <c r="AE903" i="3"/>
  <c r="AE902" i="3"/>
  <c r="AE901" i="3"/>
  <c r="AE900" i="3"/>
  <c r="AE899" i="3"/>
  <c r="AE898" i="3"/>
  <c r="AE897" i="3"/>
  <c r="AE896" i="3"/>
  <c r="AE895" i="3"/>
  <c r="AE894" i="3"/>
  <c r="AE893" i="3"/>
  <c r="AE892" i="3"/>
  <c r="AE891" i="3"/>
  <c r="AE890" i="3"/>
  <c r="AE889" i="3"/>
  <c r="AE888" i="3"/>
  <c r="AE887" i="3"/>
  <c r="AE886" i="3"/>
  <c r="AE885" i="3"/>
  <c r="AE884" i="3"/>
  <c r="AE883" i="3"/>
  <c r="AE882" i="3"/>
  <c r="AE881" i="3"/>
  <c r="AE880" i="3"/>
  <c r="AE879" i="3"/>
  <c r="AE878" i="3"/>
  <c r="AE877" i="3"/>
  <c r="AE876" i="3"/>
  <c r="AE875" i="3"/>
  <c r="AE874" i="3"/>
  <c r="AE873" i="3"/>
  <c r="AE872" i="3"/>
  <c r="AE871" i="3"/>
  <c r="AE870" i="3"/>
  <c r="AE869" i="3"/>
  <c r="AE868" i="3"/>
  <c r="AE867" i="3"/>
  <c r="AE866" i="3"/>
  <c r="AE865" i="3"/>
  <c r="AE864" i="3"/>
  <c r="AE863" i="3"/>
  <c r="AE862" i="3"/>
  <c r="AE861" i="3"/>
  <c r="AE860" i="3"/>
  <c r="AE859" i="3"/>
  <c r="AE858" i="3"/>
  <c r="AE857" i="3"/>
  <c r="AE856" i="3"/>
  <c r="AE855" i="3"/>
  <c r="AE854" i="3"/>
  <c r="AE853" i="3"/>
  <c r="AE852" i="3"/>
  <c r="AE851" i="3"/>
  <c r="AE850" i="3"/>
  <c r="AE849" i="3"/>
  <c r="AE848" i="3"/>
  <c r="AE847" i="3"/>
  <c r="AE846" i="3"/>
  <c r="AE845" i="3"/>
  <c r="AE844" i="3"/>
  <c r="AE843" i="3"/>
  <c r="AE842" i="3"/>
  <c r="AE841" i="3"/>
  <c r="AE840" i="3"/>
  <c r="AE839" i="3"/>
  <c r="AE838" i="3"/>
  <c r="AE837" i="3"/>
  <c r="AE836" i="3"/>
  <c r="AE835" i="3"/>
  <c r="AE834" i="3"/>
  <c r="AE833" i="3"/>
  <c r="AE832" i="3"/>
  <c r="AE831" i="3"/>
  <c r="AE830" i="3"/>
  <c r="AE829" i="3"/>
  <c r="AE828" i="3"/>
  <c r="AE827" i="3"/>
  <c r="AE826" i="3"/>
  <c r="AE825" i="3"/>
  <c r="AE824" i="3"/>
  <c r="AE823" i="3"/>
  <c r="AE822" i="3"/>
  <c r="AE821" i="3"/>
  <c r="AE820" i="3"/>
  <c r="AE819" i="3"/>
  <c r="AE818" i="3"/>
  <c r="AE817" i="3"/>
  <c r="AE816" i="3"/>
  <c r="AE815" i="3"/>
  <c r="AE814" i="3"/>
  <c r="AE813" i="3"/>
  <c r="AE812" i="3"/>
  <c r="AE811" i="3"/>
  <c r="AE810" i="3"/>
  <c r="AE809" i="3"/>
  <c r="AE808" i="3"/>
  <c r="AE807" i="3"/>
  <c r="AE806" i="3"/>
  <c r="AE805" i="3"/>
  <c r="AE804" i="3"/>
  <c r="AE803" i="3"/>
  <c r="AE802" i="3"/>
  <c r="AE801" i="3"/>
  <c r="AE800" i="3"/>
  <c r="AE799" i="3"/>
  <c r="AE798" i="3"/>
  <c r="AE797" i="3"/>
  <c r="AE796" i="3"/>
  <c r="AE795" i="3"/>
  <c r="AE794" i="3"/>
  <c r="AE793" i="3"/>
  <c r="AE792" i="3"/>
  <c r="AE646" i="3"/>
  <c r="AE317" i="3"/>
  <c r="AE668" i="3"/>
  <c r="AE655" i="3"/>
  <c r="AE653" i="3"/>
  <c r="AE636" i="3"/>
  <c r="AE622" i="3"/>
  <c r="AE617" i="3"/>
  <c r="AE616" i="3"/>
  <c r="AE615" i="3"/>
  <c r="AE614" i="3"/>
  <c r="AE601" i="3"/>
  <c r="AE579" i="3"/>
  <c r="AE578" i="3"/>
  <c r="AE577" i="3"/>
  <c r="AE539" i="3"/>
  <c r="AE517" i="3"/>
  <c r="AE519" i="3"/>
  <c r="AE518" i="3"/>
  <c r="AE516" i="3"/>
  <c r="AE515" i="3"/>
  <c r="AE514" i="3"/>
  <c r="AE513" i="3"/>
  <c r="AE512" i="3"/>
  <c r="AE511" i="3"/>
  <c r="AE504" i="3"/>
  <c r="AE501" i="3"/>
  <c r="AE502" i="3"/>
  <c r="AE485" i="3"/>
  <c r="AE481" i="3"/>
  <c r="AE480" i="3"/>
  <c r="AE479" i="3"/>
  <c r="AE478" i="3"/>
  <c r="AE477" i="3"/>
  <c r="AE476" i="3"/>
  <c r="AE464" i="3"/>
  <c r="AE461" i="3"/>
  <c r="AE455" i="3"/>
  <c r="AE448" i="3"/>
  <c r="AE435" i="3"/>
  <c r="AE319" i="3"/>
  <c r="AE675" i="3"/>
  <c r="AE318" i="3"/>
  <c r="AE538" i="3"/>
  <c r="AE537" i="3"/>
  <c r="AE791" i="3"/>
  <c r="AE790" i="3"/>
  <c r="AE789" i="3"/>
  <c r="AE788" i="3"/>
  <c r="AE787" i="3"/>
  <c r="AE786" i="3"/>
  <c r="AE785" i="3"/>
  <c r="AE784" i="3"/>
  <c r="AE783" i="3"/>
  <c r="AE782" i="3"/>
  <c r="AE781" i="3"/>
  <c r="AE780" i="3"/>
  <c r="AE779" i="3"/>
  <c r="AE778" i="3"/>
  <c r="AE777" i="3"/>
  <c r="AE776" i="3"/>
  <c r="AE775" i="3"/>
  <c r="AE774" i="3"/>
  <c r="AE773" i="3"/>
  <c r="AE772" i="3"/>
  <c r="AE771" i="3"/>
  <c r="AE770" i="3"/>
  <c r="AE769" i="3"/>
  <c r="AE768" i="3"/>
  <c r="AE767" i="3"/>
  <c r="AE766" i="3"/>
  <c r="AE765" i="3"/>
  <c r="AE764" i="3"/>
  <c r="AE763" i="3"/>
  <c r="AE762" i="3"/>
  <c r="AE761" i="3"/>
  <c r="AE760" i="3"/>
  <c r="AE759" i="3"/>
  <c r="AE758" i="3"/>
  <c r="AE757" i="3"/>
  <c r="AE756" i="3"/>
  <c r="AE755" i="3"/>
  <c r="AE754" i="3"/>
  <c r="AE753" i="3"/>
  <c r="AE752" i="3"/>
  <c r="AE751" i="3"/>
  <c r="AE750" i="3"/>
  <c r="AE749" i="3"/>
  <c r="AE748" i="3"/>
  <c r="AE747" i="3"/>
  <c r="AE746" i="3"/>
  <c r="AE745" i="3"/>
  <c r="AE744" i="3"/>
  <c r="AE743" i="3"/>
  <c r="AE742" i="3"/>
  <c r="AE741" i="3"/>
  <c r="AE740" i="3"/>
  <c r="AE739" i="3"/>
  <c r="AE738" i="3"/>
  <c r="AE737" i="3"/>
  <c r="AE736" i="3"/>
  <c r="AE454" i="3"/>
  <c r="AE500" i="3"/>
  <c r="AE555" i="3"/>
  <c r="AE489" i="3"/>
  <c r="AE551" i="3"/>
  <c r="AE548" i="3"/>
  <c r="AE497" i="3"/>
  <c r="AE735" i="3"/>
  <c r="AE458" i="3"/>
  <c r="AE556" i="3"/>
  <c r="AE475" i="3"/>
  <c r="AE474" i="3"/>
  <c r="AE473" i="3"/>
  <c r="AE472" i="3"/>
  <c r="AE652" i="3"/>
  <c r="AE494" i="3"/>
  <c r="AE734" i="3"/>
  <c r="AE733" i="3"/>
  <c r="AE620" i="3"/>
  <c r="AE492" i="3"/>
  <c r="AE290" i="3"/>
  <c r="AE289" i="3"/>
  <c r="AE288" i="3"/>
  <c r="AE595" i="3"/>
  <c r="AE596" i="3"/>
  <c r="AE594" i="3"/>
  <c r="AE593" i="3"/>
  <c r="AE575" i="3"/>
  <c r="AE732" i="3"/>
  <c r="AE731" i="3"/>
  <c r="AE573" i="3"/>
  <c r="AE730" i="3"/>
  <c r="AE678" i="3"/>
  <c r="AE325" i="3"/>
  <c r="AE447" i="3"/>
  <c r="AE645" i="3"/>
  <c r="AE322" i="3"/>
  <c r="AE446" i="3"/>
  <c r="AE321" i="3"/>
  <c r="AE320" i="3"/>
  <c r="AE315" i="3"/>
  <c r="AE677" i="3"/>
  <c r="AE729" i="3"/>
  <c r="AE728" i="3"/>
  <c r="AE727" i="3"/>
  <c r="AE676" i="3"/>
  <c r="AE392" i="3"/>
  <c r="AE726" i="3"/>
  <c r="AE725" i="3"/>
  <c r="AE487" i="3"/>
  <c r="AE674" i="3"/>
  <c r="AE673" i="3"/>
  <c r="AE672" i="3"/>
  <c r="AE670" i="3"/>
  <c r="AE669" i="3"/>
  <c r="AE667" i="3"/>
  <c r="AE666" i="3"/>
  <c r="AE665" i="3"/>
  <c r="AE664" i="3"/>
  <c r="AE663" i="3"/>
  <c r="AE662" i="3"/>
  <c r="AE660" i="3"/>
  <c r="AE661" i="3"/>
  <c r="AE659" i="3"/>
  <c r="AE657" i="3"/>
  <c r="AE654" i="3"/>
  <c r="AE724" i="3"/>
  <c r="AE651" i="3"/>
  <c r="AE723" i="3"/>
  <c r="AE650" i="3"/>
  <c r="AE649" i="3"/>
  <c r="AE648" i="3"/>
  <c r="AE647" i="3"/>
  <c r="AE574" i="3"/>
  <c r="AE644" i="3"/>
  <c r="AE643" i="3"/>
  <c r="AE410" i="3"/>
  <c r="AE641" i="3"/>
  <c r="AE640" i="3"/>
  <c r="AE639" i="3"/>
  <c r="AE571" i="3"/>
  <c r="AE638" i="3"/>
  <c r="AE637" i="3"/>
  <c r="AE722" i="3"/>
  <c r="AE635" i="3"/>
  <c r="AE632" i="3"/>
  <c r="AE634" i="3"/>
  <c r="AE633" i="3"/>
  <c r="AE630" i="3"/>
  <c r="AE629" i="3"/>
  <c r="AE628" i="3"/>
  <c r="AE627" i="3"/>
  <c r="AE626" i="3"/>
  <c r="AE624" i="3"/>
  <c r="AE623" i="3"/>
  <c r="AE721" i="3"/>
  <c r="AE720" i="3"/>
  <c r="AE621" i="3"/>
  <c r="AE619" i="3"/>
  <c r="AE625" i="3"/>
  <c r="AE719" i="3"/>
  <c r="AE656" i="3"/>
  <c r="AE368" i="3"/>
  <c r="AE618" i="3"/>
  <c r="AE613" i="3"/>
  <c r="AE536" i="3"/>
  <c r="AE612" i="3"/>
  <c r="AE611" i="3"/>
  <c r="AE588" i="3"/>
  <c r="AE610" i="3"/>
  <c r="AE718" i="3"/>
  <c r="AE609" i="3"/>
  <c r="AE608" i="3"/>
  <c r="AE607" i="3"/>
  <c r="AE606" i="3"/>
  <c r="AE525" i="3"/>
  <c r="AE463" i="3"/>
  <c r="AE584" i="3"/>
  <c r="AE605" i="3"/>
  <c r="AE604" i="3"/>
  <c r="AE603" i="3"/>
  <c r="AE602" i="3"/>
  <c r="AE600" i="3"/>
  <c r="AE599" i="3"/>
  <c r="AE717" i="3"/>
  <c r="AE597" i="3"/>
  <c r="AE592" i="3"/>
  <c r="AE716" i="3"/>
  <c r="AE391" i="3"/>
  <c r="AE591" i="3"/>
  <c r="AE590" i="3"/>
  <c r="AE589" i="3"/>
  <c r="AE587" i="3"/>
  <c r="AE715" i="3"/>
  <c r="AE586" i="3"/>
  <c r="AE585" i="3"/>
  <c r="AE583" i="3"/>
  <c r="AE714" i="3"/>
  <c r="AE582" i="3"/>
  <c r="AE374" i="3"/>
  <c r="AE713" i="3"/>
  <c r="AE580" i="3"/>
  <c r="AE712" i="3"/>
  <c r="AE576" i="3"/>
  <c r="AE711" i="3"/>
  <c r="AE710" i="3"/>
  <c r="AE316" i="3"/>
  <c r="AE709" i="3"/>
  <c r="AE565" i="3"/>
  <c r="AE564" i="3"/>
  <c r="AE563" i="3"/>
  <c r="AE562" i="3"/>
  <c r="AE560" i="3"/>
  <c r="AE544" i="3"/>
  <c r="AE708" i="3"/>
  <c r="AE707" i="3"/>
  <c r="AE706" i="3"/>
  <c r="AE543" i="3"/>
  <c r="AE542" i="3"/>
  <c r="AE394" i="3"/>
  <c r="AE393" i="3"/>
  <c r="AE541" i="3"/>
  <c r="AE540" i="3"/>
  <c r="AE535" i="3"/>
  <c r="AE534" i="3"/>
  <c r="AE705" i="3"/>
  <c r="AE533" i="3"/>
  <c r="AE532" i="3"/>
  <c r="AE531" i="3"/>
  <c r="AE704" i="3"/>
  <c r="AE530" i="3"/>
  <c r="AE529" i="3"/>
  <c r="AE703" i="3"/>
  <c r="AE528" i="3"/>
  <c r="AE527" i="3"/>
  <c r="AE526" i="3"/>
  <c r="AE570" i="3"/>
  <c r="AE569" i="3"/>
  <c r="AE702" i="3"/>
  <c r="AE567" i="3"/>
  <c r="AE566" i="3"/>
  <c r="AE524" i="3"/>
  <c r="AE523" i="3"/>
  <c r="AE385" i="3"/>
  <c r="AE384" i="3"/>
  <c r="AE522" i="3"/>
  <c r="AE521" i="3"/>
  <c r="AE520" i="3"/>
  <c r="AE510" i="3"/>
  <c r="AE701" i="3"/>
  <c r="AE700" i="3"/>
  <c r="AE509" i="3"/>
  <c r="AE508" i="3"/>
  <c r="AE507" i="3"/>
  <c r="AE699" i="3"/>
  <c r="AE506" i="3"/>
  <c r="AE505" i="3"/>
  <c r="AE698" i="3"/>
  <c r="AE503" i="3"/>
  <c r="AE697" i="3"/>
  <c r="AE499" i="3"/>
  <c r="AE404" i="3"/>
  <c r="AE498" i="3"/>
  <c r="AE402" i="3"/>
  <c r="AE496" i="3"/>
  <c r="AE495" i="3"/>
  <c r="AE493" i="3"/>
  <c r="AE491" i="3"/>
  <c r="AE409" i="3"/>
  <c r="AE408" i="3"/>
  <c r="AE490" i="3"/>
  <c r="AE488" i="3"/>
  <c r="AE486" i="3"/>
  <c r="AE324" i="3"/>
  <c r="AE483" i="3"/>
  <c r="AE482" i="3"/>
  <c r="AE396" i="3"/>
  <c r="AE471" i="3"/>
  <c r="AE470" i="3"/>
  <c r="AE469" i="3"/>
  <c r="AE468" i="3"/>
  <c r="AE467" i="3"/>
  <c r="AE466" i="3"/>
  <c r="AE696" i="3"/>
  <c r="AE465" i="3"/>
  <c r="AE376" i="3"/>
  <c r="AE462" i="3"/>
  <c r="AE460" i="3"/>
  <c r="AE695" i="3"/>
  <c r="AE459" i="3"/>
  <c r="AE572" i="3"/>
  <c r="AE457" i="3"/>
  <c r="AE456" i="3"/>
  <c r="AE453" i="3"/>
  <c r="AE452" i="3"/>
  <c r="AE451" i="3"/>
  <c r="AE450" i="3"/>
  <c r="AE694" i="3"/>
  <c r="AE693" i="3"/>
  <c r="AE445" i="3"/>
  <c r="AE444" i="3"/>
  <c r="AE443" i="3"/>
  <c r="AE441" i="3"/>
  <c r="AE442" i="3"/>
  <c r="AE440" i="3"/>
  <c r="AE439" i="3"/>
  <c r="AE438" i="3"/>
  <c r="AE692" i="3"/>
  <c r="AE691" i="3"/>
  <c r="AE690" i="3"/>
  <c r="AE437" i="3"/>
  <c r="AE436" i="3"/>
  <c r="AE689" i="3"/>
  <c r="AE430" i="3"/>
  <c r="AE429" i="3"/>
  <c r="AE428" i="3"/>
  <c r="AE425" i="3"/>
  <c r="AE424" i="3"/>
  <c r="AE433" i="3"/>
  <c r="AE432" i="3"/>
  <c r="AE431" i="3"/>
  <c r="AE426" i="3"/>
  <c r="AE427" i="3"/>
  <c r="AE423" i="3"/>
  <c r="AE422" i="3"/>
  <c r="AE421" i="3"/>
  <c r="AE420" i="3"/>
  <c r="AE419" i="3"/>
  <c r="AE418" i="3"/>
  <c r="AE417" i="3"/>
  <c r="AE416" i="3"/>
  <c r="AE415" i="3"/>
  <c r="AE414" i="3"/>
  <c r="AE413" i="3"/>
  <c r="AE412" i="3"/>
  <c r="AE411" i="3"/>
  <c r="AE688" i="3"/>
  <c r="AE687" i="3"/>
  <c r="AE686" i="3"/>
  <c r="AE407" i="3"/>
  <c r="AE406" i="3"/>
  <c r="AE405" i="3"/>
  <c r="AE403" i="3"/>
  <c r="AE401" i="3"/>
  <c r="AE400" i="3"/>
  <c r="AE399" i="3"/>
  <c r="AE398" i="3"/>
  <c r="AE685" i="3"/>
  <c r="AE684" i="3"/>
  <c r="AE395" i="3"/>
  <c r="AE390" i="3"/>
  <c r="AE389" i="3"/>
  <c r="AE388" i="3"/>
  <c r="AE387" i="3"/>
  <c r="AE683" i="3"/>
  <c r="AE386" i="3"/>
  <c r="AE682" i="3"/>
  <c r="AE681" i="3"/>
  <c r="AE383" i="3"/>
  <c r="AE382" i="3"/>
  <c r="AE381" i="3"/>
  <c r="AE380" i="3"/>
  <c r="AE378" i="3"/>
  <c r="AE545" i="3"/>
  <c r="AE377" i="3"/>
  <c r="AE680" i="3"/>
  <c r="AE375" i="3"/>
  <c r="AE373" i="3"/>
  <c r="AE549" i="3"/>
  <c r="AE372" i="3"/>
  <c r="AE371" i="3"/>
  <c r="AE679" i="3"/>
  <c r="AE367" i="3"/>
  <c r="AE366" i="3"/>
  <c r="AE658" i="3"/>
  <c r="AE631" i="3"/>
  <c r="AE379" i="3"/>
  <c r="AE568" i="3"/>
  <c r="AE546" i="3"/>
  <c r="AE550" i="3"/>
  <c r="AE552" i="3"/>
  <c r="AE553" i="3"/>
  <c r="AE559" i="3"/>
  <c r="AE642" i="3"/>
  <c r="AE558" i="3"/>
  <c r="AE557" i="3"/>
  <c r="AE554" i="3"/>
  <c r="AE547" i="3"/>
  <c r="AE484" i="3"/>
  <c r="AE561" i="3"/>
  <c r="AE326" i="3"/>
  <c r="AE323" i="3"/>
  <c r="AE397" i="3"/>
  <c r="AE581" i="3"/>
  <c r="AE671" i="3"/>
  <c r="AE598" i="3"/>
  <c r="AE434" i="3"/>
  <c r="AE369" i="3"/>
  <c r="AE370" i="3"/>
  <c r="AE449" i="3"/>
  <c r="W61" i="3"/>
  <c r="W1060" i="3"/>
  <c r="W1059" i="3"/>
  <c r="W1058" i="3"/>
  <c r="W1057" i="3"/>
  <c r="W1056" i="3"/>
  <c r="W1055" i="3"/>
  <c r="W1054" i="3"/>
  <c r="W1053" i="3"/>
  <c r="W1052" i="3"/>
  <c r="W1051" i="3"/>
  <c r="W1050" i="3"/>
  <c r="W1049" i="3"/>
  <c r="W1048" i="3"/>
  <c r="W1047" i="3"/>
  <c r="W1046" i="3"/>
  <c r="W1045" i="3"/>
  <c r="W1044" i="3"/>
  <c r="W1043" i="3"/>
  <c r="W1042" i="3"/>
  <c r="W1041" i="3"/>
  <c r="W1040" i="3"/>
  <c r="W1039" i="3"/>
  <c r="W1038" i="3"/>
  <c r="W1037" i="3"/>
  <c r="W1036" i="3"/>
  <c r="W1035" i="3"/>
  <c r="W1034" i="3"/>
  <c r="W1033" i="3"/>
  <c r="W1032" i="3"/>
  <c r="W1031" i="3"/>
  <c r="W1030" i="3"/>
  <c r="W1029" i="3"/>
  <c r="W1028" i="3"/>
  <c r="W1027" i="3"/>
  <c r="W1026" i="3"/>
  <c r="W1025" i="3"/>
  <c r="W1024" i="3"/>
  <c r="W1023" i="3"/>
  <c r="W1022" i="3"/>
  <c r="W1021" i="3"/>
  <c r="W1020" i="3"/>
  <c r="W1019" i="3"/>
  <c r="W1018" i="3"/>
  <c r="W1017" i="3"/>
  <c r="W1016" i="3"/>
  <c r="W1015" i="3"/>
  <c r="W1014" i="3"/>
  <c r="W1013" i="3"/>
  <c r="W1012" i="3"/>
  <c r="W1011" i="3"/>
  <c r="W1010" i="3"/>
  <c r="W1009" i="3"/>
  <c r="W1008" i="3"/>
  <c r="W1007" i="3"/>
  <c r="W1006" i="3"/>
  <c r="W1005" i="3"/>
  <c r="W1004" i="3"/>
  <c r="W1003" i="3"/>
  <c r="W1002" i="3"/>
  <c r="W1001" i="3"/>
  <c r="W1000" i="3"/>
  <c r="W999" i="3"/>
  <c r="W998" i="3"/>
  <c r="W997" i="3"/>
  <c r="W996" i="3"/>
  <c r="W995" i="3"/>
  <c r="W994" i="3"/>
  <c r="W993" i="3"/>
  <c r="W992" i="3"/>
  <c r="W991" i="3"/>
  <c r="W990" i="3"/>
  <c r="W989" i="3"/>
  <c r="W988" i="3"/>
  <c r="W987" i="3"/>
  <c r="W986" i="3"/>
  <c r="W985" i="3"/>
  <c r="W984" i="3"/>
  <c r="W983" i="3"/>
  <c r="W982" i="3"/>
  <c r="W981" i="3"/>
  <c r="W980" i="3"/>
  <c r="W979" i="3"/>
  <c r="W978" i="3"/>
  <c r="W977" i="3"/>
  <c r="W976" i="3"/>
  <c r="W975" i="3"/>
  <c r="W974" i="3"/>
  <c r="W973" i="3"/>
  <c r="W972" i="3"/>
  <c r="W971" i="3"/>
  <c r="W970" i="3"/>
  <c r="W969" i="3"/>
  <c r="W968" i="3"/>
  <c r="W967" i="3"/>
  <c r="W966" i="3"/>
  <c r="W965" i="3"/>
  <c r="W964" i="3"/>
  <c r="W963" i="3"/>
  <c r="W962" i="3"/>
  <c r="W961" i="3"/>
  <c r="W960" i="3"/>
  <c r="W959" i="3"/>
  <c r="W958" i="3"/>
  <c r="W957" i="3"/>
  <c r="W956" i="3"/>
  <c r="W955" i="3"/>
  <c r="W954" i="3"/>
  <c r="W953" i="3"/>
  <c r="W952" i="3"/>
  <c r="W951" i="3"/>
  <c r="W950" i="3"/>
  <c r="W949" i="3"/>
  <c r="W948" i="3"/>
  <c r="W947" i="3"/>
  <c r="W946" i="3"/>
  <c r="W945" i="3"/>
  <c r="W944" i="3"/>
  <c r="W943" i="3"/>
  <c r="W942" i="3"/>
  <c r="W941" i="3"/>
  <c r="W940" i="3"/>
  <c r="W939" i="3"/>
  <c r="W938" i="3"/>
  <c r="W937" i="3"/>
  <c r="W936" i="3"/>
  <c r="W935" i="3"/>
  <c r="W934" i="3"/>
  <c r="W933" i="3"/>
  <c r="W932" i="3"/>
  <c r="W931" i="3"/>
  <c r="W930" i="3"/>
  <c r="W929" i="3"/>
  <c r="W928" i="3"/>
  <c r="W927" i="3"/>
  <c r="W926" i="3"/>
  <c r="W925" i="3"/>
  <c r="W924" i="3"/>
  <c r="W923" i="3"/>
  <c r="W922" i="3"/>
  <c r="W921" i="3"/>
  <c r="W920" i="3"/>
  <c r="W919" i="3"/>
  <c r="W918" i="3"/>
  <c r="W917" i="3"/>
  <c r="W916" i="3"/>
  <c r="W915" i="3"/>
  <c r="W914" i="3"/>
  <c r="W913" i="3"/>
  <c r="W912" i="3"/>
  <c r="W911" i="3"/>
  <c r="W910" i="3"/>
  <c r="W909" i="3"/>
  <c r="W908" i="3"/>
  <c r="W907" i="3"/>
  <c r="W906" i="3"/>
  <c r="W905" i="3"/>
  <c r="W904" i="3"/>
  <c r="W903" i="3"/>
  <c r="W902" i="3"/>
  <c r="W901" i="3"/>
  <c r="W900" i="3"/>
  <c r="W899" i="3"/>
  <c r="W898" i="3"/>
  <c r="W897" i="3"/>
  <c r="W896" i="3"/>
  <c r="W895" i="3"/>
  <c r="W894" i="3"/>
  <c r="W893" i="3"/>
  <c r="W892" i="3"/>
  <c r="W891" i="3"/>
  <c r="W890" i="3"/>
  <c r="W889" i="3"/>
  <c r="W888" i="3"/>
  <c r="W887" i="3"/>
  <c r="W886" i="3"/>
  <c r="W885" i="3"/>
  <c r="W884" i="3"/>
  <c r="W883" i="3"/>
  <c r="W882" i="3"/>
  <c r="W881" i="3"/>
  <c r="W880" i="3"/>
  <c r="W879" i="3"/>
  <c r="W878" i="3"/>
  <c r="W877" i="3"/>
  <c r="W876" i="3"/>
  <c r="W875" i="3"/>
  <c r="W874" i="3"/>
  <c r="W873" i="3"/>
  <c r="W872" i="3"/>
  <c r="W871" i="3"/>
  <c r="W870" i="3"/>
  <c r="W869" i="3"/>
  <c r="W868" i="3"/>
  <c r="W867" i="3"/>
  <c r="W866" i="3"/>
  <c r="W865" i="3"/>
  <c r="W864" i="3"/>
  <c r="W863" i="3"/>
  <c r="W862" i="3"/>
  <c r="W861" i="3"/>
  <c r="W860" i="3"/>
  <c r="W859" i="3"/>
  <c r="W858" i="3"/>
  <c r="W857" i="3"/>
  <c r="W856" i="3"/>
  <c r="W855" i="3"/>
  <c r="W854" i="3"/>
  <c r="W853" i="3"/>
  <c r="W852" i="3"/>
  <c r="W851" i="3"/>
  <c r="W850" i="3"/>
  <c r="W849" i="3"/>
  <c r="W848" i="3"/>
  <c r="W847" i="3"/>
  <c r="W846" i="3"/>
  <c r="W845" i="3"/>
  <c r="W844" i="3"/>
  <c r="W843" i="3"/>
  <c r="W842" i="3"/>
  <c r="W841" i="3"/>
  <c r="W840" i="3"/>
  <c r="W839" i="3"/>
  <c r="W838" i="3"/>
  <c r="W837" i="3"/>
  <c r="W836" i="3"/>
  <c r="W835" i="3"/>
  <c r="W834" i="3"/>
  <c r="W833" i="3"/>
  <c r="W832" i="3"/>
  <c r="W831" i="3"/>
  <c r="W830" i="3"/>
  <c r="W829" i="3"/>
  <c r="W828" i="3"/>
  <c r="W827" i="3"/>
  <c r="W826" i="3"/>
  <c r="W825" i="3"/>
  <c r="W824" i="3"/>
  <c r="W823" i="3"/>
  <c r="W822" i="3"/>
  <c r="W821" i="3"/>
  <c r="W820" i="3"/>
  <c r="W819" i="3"/>
  <c r="W818" i="3"/>
  <c r="W817" i="3"/>
  <c r="W816" i="3"/>
  <c r="W815" i="3"/>
  <c r="W814" i="3"/>
  <c r="W813" i="3"/>
  <c r="W812" i="3"/>
  <c r="W811" i="3"/>
  <c r="W810" i="3"/>
  <c r="W809" i="3"/>
  <c r="W808" i="3"/>
  <c r="W807" i="3"/>
  <c r="W806" i="3"/>
  <c r="W805" i="3"/>
  <c r="W804" i="3"/>
  <c r="W803" i="3"/>
  <c r="W802" i="3"/>
  <c r="W801" i="3"/>
  <c r="W800" i="3"/>
  <c r="W799" i="3"/>
  <c r="W798" i="3"/>
  <c r="W797" i="3"/>
  <c r="W796" i="3"/>
  <c r="W795" i="3"/>
  <c r="W794" i="3"/>
  <c r="W793" i="3"/>
  <c r="W792" i="3"/>
  <c r="W143" i="3"/>
  <c r="W142" i="3"/>
  <c r="W646" i="3"/>
  <c r="W317" i="3"/>
  <c r="W668" i="3"/>
  <c r="W655" i="3"/>
  <c r="W653" i="3"/>
  <c r="W636" i="3"/>
  <c r="W622" i="3"/>
  <c r="W617" i="3"/>
  <c r="W616" i="3"/>
  <c r="W615" i="3"/>
  <c r="W614" i="3"/>
  <c r="W601" i="3"/>
  <c r="W579" i="3"/>
  <c r="W578" i="3"/>
  <c r="W577" i="3"/>
  <c r="W539" i="3"/>
  <c r="W517" i="3"/>
  <c r="W519" i="3"/>
  <c r="W518" i="3"/>
  <c r="W516" i="3"/>
  <c r="W515" i="3"/>
  <c r="W514" i="3"/>
  <c r="W513" i="3"/>
  <c r="W512" i="3"/>
  <c r="W511" i="3"/>
  <c r="W504" i="3"/>
  <c r="W501" i="3"/>
  <c r="W502" i="3"/>
  <c r="W485" i="3"/>
  <c r="W481" i="3"/>
  <c r="W480" i="3"/>
  <c r="W479" i="3"/>
  <c r="W478" i="3"/>
  <c r="W477" i="3"/>
  <c r="W476" i="3"/>
  <c r="W464" i="3"/>
  <c r="W461" i="3"/>
  <c r="W455" i="3"/>
  <c r="W448" i="3"/>
  <c r="W435" i="3"/>
  <c r="W298" i="3"/>
  <c r="W286" i="3"/>
  <c r="W240" i="3"/>
  <c r="W196" i="3"/>
  <c r="W215" i="3"/>
  <c r="W214" i="3"/>
  <c r="W213" i="3"/>
  <c r="W212" i="3"/>
  <c r="W211" i="3"/>
  <c r="W216" i="3"/>
  <c r="W133" i="3"/>
  <c r="W132" i="3"/>
  <c r="W134" i="3"/>
  <c r="W135" i="3"/>
  <c r="W87" i="3"/>
  <c r="W145" i="3"/>
  <c r="W319" i="3"/>
  <c r="W675" i="3"/>
  <c r="W318" i="3"/>
  <c r="W111" i="3"/>
  <c r="W110" i="3"/>
  <c r="W538" i="3"/>
  <c r="W537" i="3"/>
  <c r="W791" i="3"/>
  <c r="W790" i="3"/>
  <c r="W789" i="3"/>
  <c r="W788" i="3"/>
  <c r="W787" i="3"/>
  <c r="W786" i="3"/>
  <c r="W785" i="3"/>
  <c r="W784" i="3"/>
  <c r="W783" i="3"/>
  <c r="W782" i="3"/>
  <c r="W781" i="3"/>
  <c r="W780" i="3"/>
  <c r="W779" i="3"/>
  <c r="W778" i="3"/>
  <c r="W777" i="3"/>
  <c r="W776" i="3"/>
  <c r="W775" i="3"/>
  <c r="W774" i="3"/>
  <c r="W773" i="3"/>
  <c r="W772" i="3"/>
  <c r="W771" i="3"/>
  <c r="W770" i="3"/>
  <c r="W769" i="3"/>
  <c r="W768" i="3"/>
  <c r="W767" i="3"/>
  <c r="W766" i="3"/>
  <c r="W765" i="3"/>
  <c r="W764" i="3"/>
  <c r="W763" i="3"/>
  <c r="W762" i="3"/>
  <c r="W761" i="3"/>
  <c r="W760" i="3"/>
  <c r="W759" i="3"/>
  <c r="W758" i="3"/>
  <c r="W757" i="3"/>
  <c r="W756" i="3"/>
  <c r="W755" i="3"/>
  <c r="W754" i="3"/>
  <c r="W753" i="3"/>
  <c r="W752" i="3"/>
  <c r="W751" i="3"/>
  <c r="W750" i="3"/>
  <c r="W749" i="3"/>
  <c r="W748" i="3"/>
  <c r="W747" i="3"/>
  <c r="W746" i="3"/>
  <c r="W745" i="3"/>
  <c r="W744" i="3"/>
  <c r="W743" i="3"/>
  <c r="W742" i="3"/>
  <c r="W741" i="3"/>
  <c r="W740" i="3"/>
  <c r="W739" i="3"/>
  <c r="W738" i="3"/>
  <c r="W737" i="3"/>
  <c r="W736" i="3"/>
  <c r="W454" i="3"/>
  <c r="W500" i="3"/>
  <c r="W555" i="3"/>
  <c r="W489" i="3"/>
  <c r="W551" i="3"/>
  <c r="W548" i="3"/>
  <c r="W497" i="3"/>
  <c r="W735" i="3"/>
  <c r="W458" i="3"/>
  <c r="W556" i="3"/>
  <c r="W475" i="3"/>
  <c r="W474" i="3"/>
  <c r="W473" i="3"/>
  <c r="W472" i="3"/>
  <c r="W652" i="3"/>
  <c r="W494" i="3"/>
  <c r="W734" i="3"/>
  <c r="W733" i="3"/>
  <c r="W620" i="3"/>
  <c r="W492" i="3"/>
  <c r="W290" i="3"/>
  <c r="W289" i="3"/>
  <c r="W288" i="3"/>
  <c r="W595" i="3"/>
  <c r="W596" i="3"/>
  <c r="W594" i="3"/>
  <c r="W593" i="3"/>
  <c r="W575" i="3"/>
  <c r="W732" i="3"/>
  <c r="W731" i="3"/>
  <c r="W573" i="3"/>
  <c r="W730" i="3"/>
  <c r="W678" i="3"/>
  <c r="W325" i="3"/>
  <c r="W447" i="3"/>
  <c r="W645" i="3"/>
  <c r="W322" i="3"/>
  <c r="W446" i="3"/>
  <c r="W321" i="3"/>
  <c r="W320" i="3"/>
  <c r="W315" i="3"/>
  <c r="W677" i="3"/>
  <c r="W729" i="3"/>
  <c r="W728" i="3"/>
  <c r="W727" i="3"/>
  <c r="W676" i="3"/>
  <c r="W392" i="3"/>
  <c r="W726" i="3"/>
  <c r="W725" i="3"/>
  <c r="W487" i="3"/>
  <c r="W674" i="3"/>
  <c r="W673" i="3"/>
  <c r="W672" i="3"/>
  <c r="W670" i="3"/>
  <c r="W669" i="3"/>
  <c r="W667" i="3"/>
  <c r="W666" i="3"/>
  <c r="W665" i="3"/>
  <c r="W664" i="3"/>
  <c r="W663" i="3"/>
  <c r="W662" i="3"/>
  <c r="W660" i="3"/>
  <c r="W661" i="3"/>
  <c r="W659" i="3"/>
  <c r="W657" i="3"/>
  <c r="W654" i="3"/>
  <c r="W724" i="3"/>
  <c r="W651" i="3"/>
  <c r="W723" i="3"/>
  <c r="W650" i="3"/>
  <c r="W649" i="3"/>
  <c r="W648" i="3"/>
  <c r="W647" i="3"/>
  <c r="W574" i="3"/>
  <c r="W644" i="3"/>
  <c r="W643" i="3"/>
  <c r="W410" i="3"/>
  <c r="W641" i="3"/>
  <c r="W640" i="3"/>
  <c r="W639" i="3"/>
  <c r="W571" i="3"/>
  <c r="W638" i="3"/>
  <c r="W637" i="3"/>
  <c r="W722" i="3"/>
  <c r="W635" i="3"/>
  <c r="W632" i="3"/>
  <c r="W634" i="3"/>
  <c r="W633" i="3"/>
  <c r="W630" i="3"/>
  <c r="W629" i="3"/>
  <c r="W628" i="3"/>
  <c r="W627" i="3"/>
  <c r="W626" i="3"/>
  <c r="W624" i="3"/>
  <c r="W623" i="3"/>
  <c r="W721" i="3"/>
  <c r="W720" i="3"/>
  <c r="W621" i="3"/>
  <c r="W619" i="3"/>
  <c r="W625" i="3"/>
  <c r="W719" i="3"/>
  <c r="W656" i="3"/>
  <c r="W368" i="3"/>
  <c r="W618" i="3"/>
  <c r="W613" i="3"/>
  <c r="W536" i="3"/>
  <c r="W612" i="3"/>
  <c r="W611" i="3"/>
  <c r="W588" i="3"/>
  <c r="W610" i="3"/>
  <c r="W718" i="3"/>
  <c r="W609" i="3"/>
  <c r="W608" i="3"/>
  <c r="W607" i="3"/>
  <c r="W606" i="3"/>
  <c r="W525" i="3"/>
  <c r="W463" i="3"/>
  <c r="W584" i="3"/>
  <c r="W605" i="3"/>
  <c r="W604" i="3"/>
  <c r="W603" i="3"/>
  <c r="W602" i="3"/>
  <c r="W600" i="3"/>
  <c r="W599" i="3"/>
  <c r="W717" i="3"/>
  <c r="W597" i="3"/>
  <c r="W592" i="3"/>
  <c r="W716" i="3"/>
  <c r="W391" i="3"/>
  <c r="W591" i="3"/>
  <c r="W590" i="3"/>
  <c r="W589" i="3"/>
  <c r="W587" i="3"/>
  <c r="W715" i="3"/>
  <c r="W586" i="3"/>
  <c r="W585" i="3"/>
  <c r="W583" i="3"/>
  <c r="W714" i="3"/>
  <c r="W582" i="3"/>
  <c r="W374" i="3"/>
  <c r="W713" i="3"/>
  <c r="W580" i="3"/>
  <c r="W712" i="3"/>
  <c r="W576" i="3"/>
  <c r="W711" i="3"/>
  <c r="W710" i="3"/>
  <c r="W316" i="3"/>
  <c r="W709" i="3"/>
  <c r="W565" i="3"/>
  <c r="W564" i="3"/>
  <c r="W563" i="3"/>
  <c r="W562" i="3"/>
  <c r="W560" i="3"/>
  <c r="W544" i="3"/>
  <c r="W708" i="3"/>
  <c r="W707" i="3"/>
  <c r="W706" i="3"/>
  <c r="W543" i="3"/>
  <c r="W542" i="3"/>
  <c r="W394" i="3"/>
  <c r="W393" i="3"/>
  <c r="W541" i="3"/>
  <c r="W540" i="3"/>
  <c r="W535" i="3"/>
  <c r="W534" i="3"/>
  <c r="W705" i="3"/>
  <c r="W533" i="3"/>
  <c r="W532" i="3"/>
  <c r="W531" i="3"/>
  <c r="W704" i="3"/>
  <c r="W530" i="3"/>
  <c r="W529" i="3"/>
  <c r="W703" i="3"/>
  <c r="W528" i="3"/>
  <c r="W527" i="3"/>
  <c r="W526" i="3"/>
  <c r="W570" i="3"/>
  <c r="W569" i="3"/>
  <c r="W702" i="3"/>
  <c r="W567" i="3"/>
  <c r="W566" i="3"/>
  <c r="W524" i="3"/>
  <c r="W523" i="3"/>
  <c r="W385" i="3"/>
  <c r="W384" i="3"/>
  <c r="W522" i="3"/>
  <c r="W521" i="3"/>
  <c r="W520" i="3"/>
  <c r="W510" i="3"/>
  <c r="W701" i="3"/>
  <c r="W700" i="3"/>
  <c r="W509" i="3"/>
  <c r="W508" i="3"/>
  <c r="W507" i="3"/>
  <c r="W699" i="3"/>
  <c r="W506" i="3"/>
  <c r="W505" i="3"/>
  <c r="W698" i="3"/>
  <c r="W503" i="3"/>
  <c r="W697" i="3"/>
  <c r="W499" i="3"/>
  <c r="W404" i="3"/>
  <c r="W498" i="3"/>
  <c r="W402" i="3"/>
  <c r="W496" i="3"/>
  <c r="W495" i="3"/>
  <c r="W493" i="3"/>
  <c r="W491" i="3"/>
  <c r="W409" i="3"/>
  <c r="W408" i="3"/>
  <c r="W490" i="3"/>
  <c r="W488" i="3"/>
  <c r="W486" i="3"/>
  <c r="W324" i="3"/>
  <c r="W483" i="3"/>
  <c r="W482" i="3"/>
  <c r="W396" i="3"/>
  <c r="W471" i="3"/>
  <c r="W470" i="3"/>
  <c r="W469" i="3"/>
  <c r="W468" i="3"/>
  <c r="W467" i="3"/>
  <c r="W466" i="3"/>
  <c r="W696" i="3"/>
  <c r="W465" i="3"/>
  <c r="W376" i="3"/>
  <c r="W462" i="3"/>
  <c r="W460" i="3"/>
  <c r="W695" i="3"/>
  <c r="W459" i="3"/>
  <c r="W572" i="3"/>
  <c r="W457" i="3"/>
  <c r="W456" i="3"/>
  <c r="W453" i="3"/>
  <c r="W452" i="3"/>
  <c r="W451" i="3"/>
  <c r="W450" i="3"/>
  <c r="W694" i="3"/>
  <c r="W693" i="3"/>
  <c r="W445" i="3"/>
  <c r="W444" i="3"/>
  <c r="W443" i="3"/>
  <c r="W441" i="3"/>
  <c r="W442" i="3"/>
  <c r="W440" i="3"/>
  <c r="W439" i="3"/>
  <c r="W438" i="3"/>
  <c r="W692" i="3"/>
  <c r="W691" i="3"/>
  <c r="W690" i="3"/>
  <c r="W437" i="3"/>
  <c r="W436" i="3"/>
  <c r="W689" i="3"/>
  <c r="W430" i="3"/>
  <c r="W429" i="3"/>
  <c r="W428" i="3"/>
  <c r="W425" i="3"/>
  <c r="W424" i="3"/>
  <c r="W433" i="3"/>
  <c r="W432" i="3"/>
  <c r="W431" i="3"/>
  <c r="W426" i="3"/>
  <c r="W427" i="3"/>
  <c r="W423" i="3"/>
  <c r="W422" i="3"/>
  <c r="W421" i="3"/>
  <c r="W420" i="3"/>
  <c r="W419" i="3"/>
  <c r="W418" i="3"/>
  <c r="W417" i="3"/>
  <c r="W416" i="3"/>
  <c r="W415" i="3"/>
  <c r="W414" i="3"/>
  <c r="W413" i="3"/>
  <c r="W412" i="3"/>
  <c r="W411" i="3"/>
  <c r="W688" i="3"/>
  <c r="W687" i="3"/>
  <c r="W686" i="3"/>
  <c r="W407" i="3"/>
  <c r="W406" i="3"/>
  <c r="W405" i="3"/>
  <c r="W403" i="3"/>
  <c r="W401" i="3"/>
  <c r="W400" i="3"/>
  <c r="W399" i="3"/>
  <c r="W398" i="3"/>
  <c r="W685" i="3"/>
  <c r="W684" i="3"/>
  <c r="W395" i="3"/>
  <c r="W389" i="3"/>
  <c r="W388" i="3"/>
  <c r="W387" i="3"/>
  <c r="W683" i="3"/>
  <c r="W386" i="3"/>
  <c r="W682" i="3"/>
  <c r="W681" i="3"/>
  <c r="W383" i="3"/>
  <c r="W382" i="3"/>
  <c r="W381" i="3"/>
  <c r="W380" i="3"/>
  <c r="W378" i="3"/>
  <c r="W545" i="3"/>
  <c r="W377" i="3"/>
  <c r="W680" i="3"/>
  <c r="W375" i="3"/>
  <c r="W373" i="3"/>
  <c r="W549" i="3"/>
  <c r="W372" i="3"/>
  <c r="W371" i="3"/>
  <c r="W679" i="3"/>
  <c r="W367" i="3"/>
  <c r="W366" i="3"/>
  <c r="W362" i="3"/>
  <c r="W365" i="3"/>
  <c r="W364" i="3"/>
  <c r="W363" i="3"/>
  <c r="W361" i="3"/>
  <c r="W360" i="3"/>
  <c r="W359" i="3"/>
  <c r="W358" i="3"/>
  <c r="W658" i="3"/>
  <c r="W357" i="3"/>
  <c r="W356" i="3"/>
  <c r="W355" i="3"/>
  <c r="W354" i="3"/>
  <c r="W353" i="3"/>
  <c r="W352" i="3"/>
  <c r="W631" i="3"/>
  <c r="W379" i="3"/>
  <c r="W351" i="3"/>
  <c r="W350" i="3"/>
  <c r="W349" i="3"/>
  <c r="W348" i="3"/>
  <c r="W347" i="3"/>
  <c r="W346" i="3"/>
  <c r="W345" i="3"/>
  <c r="W344" i="3"/>
  <c r="W343" i="3"/>
  <c r="W342" i="3"/>
  <c r="W341" i="3"/>
  <c r="W340" i="3"/>
  <c r="W339" i="3"/>
  <c r="W338" i="3"/>
  <c r="W336" i="3"/>
  <c r="W335" i="3"/>
  <c r="W334" i="3"/>
  <c r="W333" i="3"/>
  <c r="W332" i="3"/>
  <c r="W331" i="3"/>
  <c r="W330" i="3"/>
  <c r="W329" i="3"/>
  <c r="W328" i="3"/>
  <c r="W327" i="3"/>
  <c r="W314" i="3"/>
  <c r="W313" i="3"/>
  <c r="W312" i="3"/>
  <c r="W311" i="3"/>
  <c r="W310" i="3"/>
  <c r="W309" i="3"/>
  <c r="W308" i="3"/>
  <c r="W307" i="3"/>
  <c r="W306" i="3"/>
  <c r="W305" i="3"/>
  <c r="W304" i="3"/>
  <c r="W303" i="3"/>
  <c r="W302" i="3"/>
  <c r="W568" i="3"/>
  <c r="W301" i="3"/>
  <c r="W546" i="3"/>
  <c r="W300" i="3"/>
  <c r="W299" i="3"/>
  <c r="W550" i="3"/>
  <c r="W297" i="3"/>
  <c r="W296" i="3"/>
  <c r="W287" i="3"/>
  <c r="W295" i="3"/>
  <c r="W294" i="3"/>
  <c r="W293" i="3"/>
  <c r="W292" i="3"/>
  <c r="W291" i="3"/>
  <c r="W285" i="3"/>
  <c r="W284" i="3"/>
  <c r="W283" i="3"/>
  <c r="W282" i="3"/>
  <c r="W281" i="3"/>
  <c r="W279" i="3"/>
  <c r="W278" i="3"/>
  <c r="W277" i="3"/>
  <c r="W276" i="3"/>
  <c r="W275" i="3"/>
  <c r="W274" i="3"/>
  <c r="W273" i="3"/>
  <c r="W272" i="3"/>
  <c r="W271" i="3"/>
  <c r="W270" i="3"/>
  <c r="W269" i="3"/>
  <c r="W268" i="3"/>
  <c r="W267" i="3"/>
  <c r="W265" i="3"/>
  <c r="W264" i="3"/>
  <c r="W263" i="3"/>
  <c r="W262" i="3"/>
  <c r="W261" i="3"/>
  <c r="W552" i="3"/>
  <c r="W553" i="3"/>
  <c r="W260" i="3"/>
  <c r="W259" i="3"/>
  <c r="W258" i="3"/>
  <c r="W257" i="3"/>
  <c r="W256" i="3"/>
  <c r="W255" i="3"/>
  <c r="W254" i="3"/>
  <c r="W253" i="3"/>
  <c r="W252" i="3"/>
  <c r="W251" i="3"/>
  <c r="W250" i="3"/>
  <c r="W249" i="3"/>
  <c r="W248" i="3"/>
  <c r="W247" i="3"/>
  <c r="W246" i="3"/>
  <c r="W245" i="3"/>
  <c r="W244" i="3"/>
  <c r="W243" i="3"/>
  <c r="W242" i="3"/>
  <c r="W241" i="3"/>
  <c r="W239" i="3"/>
  <c r="W238" i="3"/>
  <c r="W237" i="3"/>
  <c r="W236" i="3"/>
  <c r="W235" i="3"/>
  <c r="W234" i="3"/>
  <c r="W233" i="3"/>
  <c r="W232" i="3"/>
  <c r="W231" i="3"/>
  <c r="W230" i="3"/>
  <c r="W229" i="3"/>
  <c r="W228" i="3"/>
  <c r="W227" i="3"/>
  <c r="W226" i="3"/>
  <c r="W225" i="3"/>
  <c r="W224" i="3"/>
  <c r="W223" i="3"/>
  <c r="W222" i="3"/>
  <c r="W221" i="3"/>
  <c r="W220" i="3"/>
  <c r="W219" i="3"/>
  <c r="W218" i="3"/>
  <c r="W217" i="3"/>
  <c r="W210" i="3"/>
  <c r="W209" i="3"/>
  <c r="W559" i="3"/>
  <c r="W208" i="3"/>
  <c r="W207" i="3"/>
  <c r="W206" i="3"/>
  <c r="W205" i="3"/>
  <c r="W204" i="3"/>
  <c r="W203" i="3"/>
  <c r="W202" i="3"/>
  <c r="W201" i="3"/>
  <c r="W200" i="3"/>
  <c r="W199" i="3"/>
  <c r="W642" i="3"/>
  <c r="W195" i="3"/>
  <c r="W194" i="3"/>
  <c r="W193" i="3"/>
  <c r="W192" i="3"/>
  <c r="W191" i="3"/>
  <c r="W190" i="3"/>
  <c r="W189" i="3"/>
  <c r="W188" i="3"/>
  <c r="W187" i="3"/>
  <c r="W186" i="3"/>
  <c r="W185" i="3"/>
  <c r="W184" i="3"/>
  <c r="W183" i="3"/>
  <c r="W182" i="3"/>
  <c r="W181" i="3"/>
  <c r="W180" i="3"/>
  <c r="W179" i="3"/>
  <c r="W178" i="3"/>
  <c r="W177" i="3"/>
  <c r="W176" i="3"/>
  <c r="W175" i="3"/>
  <c r="W174" i="3"/>
  <c r="W173" i="3"/>
  <c r="W172" i="3"/>
  <c r="W171" i="3"/>
  <c r="W170" i="3"/>
  <c r="W144" i="3"/>
  <c r="W169" i="3"/>
  <c r="W168" i="3"/>
  <c r="W167" i="3"/>
  <c r="W166" i="3"/>
  <c r="W165" i="3"/>
  <c r="W164" i="3"/>
  <c r="W163" i="3"/>
  <c r="W162" i="3"/>
  <c r="W161" i="3"/>
  <c r="W160" i="3"/>
  <c r="W159" i="3"/>
  <c r="W158" i="3"/>
  <c r="W157" i="3"/>
  <c r="W156" i="3"/>
  <c r="W155" i="3"/>
  <c r="W154" i="3"/>
  <c r="W153" i="3"/>
  <c r="W152" i="3"/>
  <c r="W151" i="3"/>
  <c r="W150" i="3"/>
  <c r="W149" i="3"/>
  <c r="W148" i="3"/>
  <c r="W147" i="3"/>
  <c r="W558" i="3"/>
  <c r="W557" i="3"/>
  <c r="W554" i="3"/>
  <c r="W547" i="3"/>
  <c r="W484" i="3"/>
  <c r="W146" i="3"/>
  <c r="W280" i="3"/>
  <c r="W561" i="3"/>
  <c r="W326" i="3"/>
  <c r="W109" i="3"/>
  <c r="W323" i="3"/>
  <c r="W113" i="3"/>
  <c r="W112" i="3"/>
  <c r="W108" i="3"/>
  <c r="W397" i="3"/>
  <c r="W107" i="3"/>
  <c r="W197" i="3"/>
  <c r="W581" i="3"/>
  <c r="W198" i="3"/>
  <c r="W136" i="3"/>
  <c r="W141" i="3"/>
  <c r="W140" i="3"/>
  <c r="W139" i="3"/>
  <c r="W137" i="3"/>
  <c r="W138" i="3"/>
  <c r="W131" i="3"/>
  <c r="W130" i="3"/>
  <c r="W129" i="3"/>
  <c r="W128" i="3"/>
  <c r="W127" i="3"/>
  <c r="W126" i="3"/>
  <c r="W125" i="3"/>
  <c r="W124" i="3"/>
  <c r="W123" i="3"/>
  <c r="W122" i="3"/>
  <c r="W121" i="3"/>
  <c r="W120" i="3"/>
  <c r="W119" i="3"/>
  <c r="W118" i="3"/>
  <c r="W117" i="3"/>
  <c r="W116" i="3"/>
  <c r="W115" i="3"/>
  <c r="W114" i="3"/>
  <c r="W106" i="3"/>
  <c r="W105" i="3"/>
  <c r="W104" i="3"/>
  <c r="W103" i="3"/>
  <c r="W102" i="3"/>
  <c r="W101" i="3"/>
  <c r="W100" i="3"/>
  <c r="W99" i="3"/>
  <c r="W98" i="3"/>
  <c r="W97" i="3"/>
  <c r="W96" i="3"/>
  <c r="W95" i="3"/>
  <c r="W94" i="3"/>
  <c r="W93" i="3"/>
  <c r="W92" i="3"/>
  <c r="W91" i="3"/>
  <c r="W90" i="3"/>
  <c r="W89" i="3"/>
  <c r="W88" i="3"/>
  <c r="W671" i="3"/>
  <c r="W598" i="3"/>
  <c r="W434" i="3"/>
  <c r="W86" i="3"/>
  <c r="W85" i="3"/>
  <c r="W84" i="3"/>
  <c r="W83" i="3"/>
  <c r="W82" i="3"/>
  <c r="W81" i="3"/>
  <c r="W80" i="3"/>
  <c r="W79" i="3"/>
  <c r="W78" i="3"/>
  <c r="W74" i="3"/>
  <c r="W75" i="3"/>
  <c r="W77" i="3"/>
  <c r="W76" i="3"/>
  <c r="W71" i="3"/>
  <c r="W72" i="3"/>
  <c r="W70" i="3"/>
  <c r="W73" i="3"/>
  <c r="W337" i="3"/>
  <c r="W369" i="3"/>
  <c r="W370" i="3"/>
  <c r="W449" i="3"/>
  <c r="W69" i="3"/>
  <c r="W68" i="3"/>
  <c r="W67" i="3"/>
  <c r="W66" i="3"/>
  <c r="W65" i="3"/>
  <c r="W64" i="3"/>
  <c r="W63" i="3"/>
  <c r="W62" i="3"/>
  <c r="J1060" i="3"/>
  <c r="J1059" i="3"/>
  <c r="J1058" i="3"/>
  <c r="J1057" i="3"/>
  <c r="J1056" i="3"/>
  <c r="J1055" i="3"/>
  <c r="J1054" i="3"/>
  <c r="J1053" i="3"/>
  <c r="J1052" i="3"/>
  <c r="J1051" i="3"/>
  <c r="J1050" i="3"/>
  <c r="J1049" i="3"/>
  <c r="J1048" i="3"/>
  <c r="J1047" i="3"/>
  <c r="J1046" i="3"/>
  <c r="J1045" i="3"/>
  <c r="J1044" i="3"/>
  <c r="J1043" i="3"/>
  <c r="J1042" i="3"/>
  <c r="J1041" i="3"/>
  <c r="J1040" i="3"/>
  <c r="J1039" i="3"/>
  <c r="J1038" i="3"/>
  <c r="J1037" i="3"/>
  <c r="J1036" i="3"/>
  <c r="J1035" i="3"/>
  <c r="J1034" i="3"/>
  <c r="J1033" i="3"/>
  <c r="J1032" i="3"/>
  <c r="J1031" i="3"/>
  <c r="J1030" i="3"/>
  <c r="J1029" i="3"/>
  <c r="J1028" i="3"/>
  <c r="J1027" i="3"/>
  <c r="J1026" i="3"/>
  <c r="J1025" i="3"/>
  <c r="J1024" i="3"/>
  <c r="J1023" i="3"/>
  <c r="J1022" i="3"/>
  <c r="J1021" i="3"/>
  <c r="J1020" i="3"/>
  <c r="J1019" i="3"/>
  <c r="J1018" i="3"/>
  <c r="J1017" i="3"/>
  <c r="J1016" i="3"/>
  <c r="J1015" i="3"/>
  <c r="J1014" i="3"/>
  <c r="J1013" i="3"/>
  <c r="J1012" i="3"/>
  <c r="J1011" i="3"/>
  <c r="J1010" i="3"/>
  <c r="J1009" i="3"/>
  <c r="J1008" i="3"/>
  <c r="J1007" i="3"/>
  <c r="J1006" i="3"/>
  <c r="J1005" i="3"/>
  <c r="J1004" i="3"/>
  <c r="J1003" i="3"/>
  <c r="J1002" i="3"/>
  <c r="J1001" i="3"/>
  <c r="J1000" i="3"/>
  <c r="J999" i="3"/>
  <c r="J998" i="3"/>
  <c r="J997" i="3"/>
  <c r="J996" i="3"/>
  <c r="J995" i="3"/>
  <c r="J994" i="3"/>
  <c r="J993" i="3"/>
  <c r="J992" i="3"/>
  <c r="J991" i="3"/>
  <c r="J990" i="3"/>
  <c r="J989" i="3"/>
  <c r="J988" i="3"/>
  <c r="J987" i="3"/>
  <c r="J986" i="3"/>
  <c r="J985" i="3"/>
  <c r="J984" i="3"/>
  <c r="J983" i="3"/>
  <c r="J982" i="3"/>
  <c r="J981" i="3"/>
  <c r="J980" i="3"/>
  <c r="J979" i="3"/>
  <c r="J978" i="3"/>
  <c r="J977" i="3"/>
  <c r="J976" i="3"/>
  <c r="J975" i="3"/>
  <c r="J974" i="3"/>
  <c r="J973" i="3"/>
  <c r="J972" i="3"/>
  <c r="J971" i="3"/>
  <c r="J970" i="3"/>
  <c r="J969" i="3"/>
  <c r="J968" i="3"/>
  <c r="J967" i="3"/>
  <c r="J966" i="3"/>
  <c r="J965" i="3"/>
  <c r="J964" i="3"/>
  <c r="J963" i="3"/>
  <c r="J962" i="3"/>
  <c r="J961" i="3"/>
  <c r="J960" i="3"/>
  <c r="J959" i="3"/>
  <c r="J958" i="3"/>
  <c r="J957" i="3"/>
  <c r="J956" i="3"/>
  <c r="J955" i="3"/>
  <c r="J954" i="3"/>
  <c r="J953" i="3"/>
  <c r="J952" i="3"/>
  <c r="J951" i="3"/>
  <c r="J950" i="3"/>
  <c r="J949" i="3"/>
  <c r="J948" i="3"/>
  <c r="J947" i="3"/>
  <c r="J946" i="3"/>
  <c r="J945" i="3"/>
  <c r="J944" i="3"/>
  <c r="J943" i="3"/>
  <c r="J942" i="3"/>
  <c r="J941" i="3"/>
  <c r="J940" i="3"/>
  <c r="J939" i="3"/>
  <c r="J938" i="3"/>
  <c r="J937" i="3"/>
  <c r="J936" i="3"/>
  <c r="J935" i="3"/>
  <c r="J934" i="3"/>
  <c r="J933" i="3"/>
  <c r="J932" i="3"/>
  <c r="J931" i="3"/>
  <c r="J930" i="3"/>
  <c r="J929" i="3"/>
  <c r="J928" i="3"/>
  <c r="J927" i="3"/>
  <c r="J926" i="3"/>
  <c r="J925" i="3"/>
  <c r="J924" i="3"/>
  <c r="J923" i="3"/>
  <c r="J922" i="3"/>
  <c r="J921" i="3"/>
  <c r="J920" i="3"/>
  <c r="J919" i="3"/>
  <c r="J918" i="3"/>
  <c r="J917" i="3"/>
  <c r="J916" i="3"/>
  <c r="J915" i="3"/>
  <c r="J914" i="3"/>
  <c r="J913" i="3"/>
  <c r="J912" i="3"/>
  <c r="J911" i="3"/>
  <c r="J910" i="3"/>
  <c r="J909" i="3"/>
  <c r="J908" i="3"/>
  <c r="J907" i="3"/>
  <c r="J906" i="3"/>
  <c r="J905" i="3"/>
  <c r="J904" i="3"/>
  <c r="J903" i="3"/>
  <c r="J902" i="3"/>
  <c r="J901" i="3"/>
  <c r="J900" i="3"/>
  <c r="J899" i="3"/>
  <c r="J898" i="3"/>
  <c r="J897" i="3"/>
  <c r="J896" i="3"/>
  <c r="J895" i="3"/>
  <c r="J894" i="3"/>
  <c r="J893" i="3"/>
  <c r="J892" i="3"/>
  <c r="J891" i="3"/>
  <c r="J890" i="3"/>
  <c r="J889" i="3"/>
  <c r="J888" i="3"/>
  <c r="J887" i="3"/>
  <c r="J886" i="3"/>
  <c r="J885" i="3"/>
  <c r="J884" i="3"/>
  <c r="J883" i="3"/>
  <c r="J882" i="3"/>
  <c r="J881" i="3"/>
  <c r="J880" i="3"/>
  <c r="J879" i="3"/>
  <c r="J878" i="3"/>
  <c r="J877" i="3"/>
  <c r="J876" i="3"/>
  <c r="J875" i="3"/>
  <c r="J874" i="3"/>
  <c r="J873" i="3"/>
  <c r="J872" i="3"/>
  <c r="J871" i="3"/>
  <c r="J870" i="3"/>
  <c r="J869" i="3"/>
  <c r="J868" i="3"/>
  <c r="J867" i="3"/>
  <c r="J866" i="3"/>
  <c r="J865" i="3"/>
  <c r="J864" i="3"/>
  <c r="J863" i="3"/>
  <c r="J862" i="3"/>
  <c r="J861" i="3"/>
  <c r="J860" i="3"/>
  <c r="J859" i="3"/>
  <c r="J858" i="3"/>
  <c r="J857" i="3"/>
  <c r="J856" i="3"/>
  <c r="J855" i="3"/>
  <c r="J854" i="3"/>
  <c r="J853" i="3"/>
  <c r="J852" i="3"/>
  <c r="J851" i="3"/>
  <c r="J850" i="3"/>
  <c r="J849" i="3"/>
  <c r="J848" i="3"/>
  <c r="J847" i="3"/>
  <c r="J846" i="3"/>
  <c r="J845" i="3"/>
  <c r="J844" i="3"/>
  <c r="J843" i="3"/>
  <c r="J842" i="3"/>
  <c r="J841" i="3"/>
  <c r="J840" i="3"/>
  <c r="J839" i="3"/>
  <c r="J838" i="3"/>
  <c r="J837" i="3"/>
  <c r="J836" i="3"/>
  <c r="J835" i="3"/>
  <c r="J834" i="3"/>
  <c r="J833" i="3"/>
  <c r="J832" i="3"/>
  <c r="J831" i="3"/>
  <c r="J830" i="3"/>
  <c r="J829" i="3"/>
  <c r="J828" i="3"/>
  <c r="J827" i="3"/>
  <c r="J826" i="3"/>
  <c r="J825" i="3"/>
  <c r="J824" i="3"/>
  <c r="J823" i="3"/>
  <c r="J822" i="3"/>
  <c r="J821" i="3"/>
  <c r="J820" i="3"/>
  <c r="J819" i="3"/>
  <c r="J818" i="3"/>
  <c r="J817" i="3"/>
  <c r="J816" i="3"/>
  <c r="J815" i="3"/>
  <c r="J814" i="3"/>
  <c r="J813" i="3"/>
  <c r="J812" i="3"/>
  <c r="J811" i="3"/>
  <c r="J810" i="3"/>
  <c r="J809" i="3"/>
  <c r="J808" i="3"/>
  <c r="J807" i="3"/>
  <c r="J806" i="3"/>
  <c r="J805" i="3"/>
  <c r="J804" i="3"/>
  <c r="J803" i="3"/>
  <c r="J802" i="3"/>
  <c r="J801" i="3"/>
  <c r="J800" i="3"/>
  <c r="J799" i="3"/>
  <c r="J798" i="3"/>
  <c r="J797" i="3"/>
  <c r="J796" i="3"/>
  <c r="J795" i="3"/>
  <c r="J794" i="3"/>
  <c r="J793" i="3"/>
  <c r="J792" i="3"/>
  <c r="J143" i="3"/>
  <c r="J142" i="3"/>
  <c r="J646" i="3"/>
  <c r="J317" i="3"/>
  <c r="J668" i="3"/>
  <c r="J655" i="3"/>
  <c r="J653" i="3"/>
  <c r="J636" i="3"/>
  <c r="J622" i="3"/>
  <c r="J617" i="3"/>
  <c r="J616" i="3"/>
  <c r="J615" i="3"/>
  <c r="J614" i="3"/>
  <c r="J601" i="3"/>
  <c r="J579" i="3"/>
  <c r="J578" i="3"/>
  <c r="J577" i="3"/>
  <c r="J539" i="3"/>
  <c r="J517" i="3"/>
  <c r="J519" i="3"/>
  <c r="J518" i="3"/>
  <c r="J516" i="3"/>
  <c r="J515" i="3"/>
  <c r="J514" i="3"/>
  <c r="J513" i="3"/>
  <c r="J512" i="3"/>
  <c r="J511" i="3"/>
  <c r="J504" i="3"/>
  <c r="J501" i="3"/>
  <c r="J502" i="3"/>
  <c r="J485" i="3"/>
  <c r="J481" i="3"/>
  <c r="J480" i="3"/>
  <c r="J479" i="3"/>
  <c r="J478" i="3"/>
  <c r="J477" i="3"/>
  <c r="J476" i="3"/>
  <c r="J464" i="3"/>
  <c r="J461" i="3"/>
  <c r="J455" i="3"/>
  <c r="J448" i="3"/>
  <c r="J435" i="3"/>
  <c r="J298" i="3"/>
  <c r="J286" i="3"/>
  <c r="J240" i="3"/>
  <c r="J196" i="3"/>
  <c r="J215" i="3"/>
  <c r="J214" i="3"/>
  <c r="J213" i="3"/>
  <c r="J212" i="3"/>
  <c r="J211" i="3"/>
  <c r="J216" i="3"/>
  <c r="J133" i="3"/>
  <c r="J132" i="3"/>
  <c r="J134" i="3"/>
  <c r="J135" i="3"/>
  <c r="J87" i="3"/>
  <c r="J145" i="3"/>
  <c r="J319" i="3"/>
  <c r="J675" i="3"/>
  <c r="J318" i="3"/>
  <c r="J111" i="3"/>
  <c r="J110" i="3"/>
  <c r="J538" i="3"/>
  <c r="J537" i="3"/>
  <c r="J791" i="3"/>
  <c r="J790" i="3"/>
  <c r="J789" i="3"/>
  <c r="J788" i="3"/>
  <c r="J787" i="3"/>
  <c r="J786" i="3"/>
  <c r="J785" i="3"/>
  <c r="J784" i="3"/>
  <c r="J783" i="3"/>
  <c r="J782" i="3"/>
  <c r="J781" i="3"/>
  <c r="J780" i="3"/>
  <c r="J779" i="3"/>
  <c r="J778" i="3"/>
  <c r="J777" i="3"/>
  <c r="J776" i="3"/>
  <c r="J775" i="3"/>
  <c r="J774" i="3"/>
  <c r="J773" i="3"/>
  <c r="J772" i="3"/>
  <c r="J771" i="3"/>
  <c r="J770" i="3"/>
  <c r="J769" i="3"/>
  <c r="J768" i="3"/>
  <c r="J767" i="3"/>
  <c r="J766" i="3"/>
  <c r="J765" i="3"/>
  <c r="J764" i="3"/>
  <c r="J763" i="3"/>
  <c r="J762" i="3"/>
  <c r="J761" i="3"/>
  <c r="J760" i="3"/>
  <c r="J759" i="3"/>
  <c r="J758" i="3"/>
  <c r="J757" i="3"/>
  <c r="J756" i="3"/>
  <c r="J755" i="3"/>
  <c r="J754" i="3"/>
  <c r="J753" i="3"/>
  <c r="J752" i="3"/>
  <c r="J751" i="3"/>
  <c r="J750" i="3"/>
  <c r="J749" i="3"/>
  <c r="J748" i="3"/>
  <c r="J747" i="3"/>
  <c r="J746" i="3"/>
  <c r="J745" i="3"/>
  <c r="J744" i="3"/>
  <c r="J743" i="3"/>
  <c r="J742" i="3"/>
  <c r="J741" i="3"/>
  <c r="J740" i="3"/>
  <c r="J739" i="3"/>
  <c r="J738" i="3"/>
  <c r="J737" i="3"/>
  <c r="J736" i="3"/>
  <c r="J454" i="3"/>
  <c r="J500" i="3"/>
  <c r="J555" i="3"/>
  <c r="J489" i="3"/>
  <c r="J551" i="3"/>
  <c r="J548" i="3"/>
  <c r="J497" i="3"/>
  <c r="J735" i="3"/>
  <c r="J458" i="3"/>
  <c r="J556" i="3"/>
  <c r="J475" i="3"/>
  <c r="J474" i="3"/>
  <c r="J473" i="3"/>
  <c r="J472" i="3"/>
  <c r="J652" i="3"/>
  <c r="J494" i="3"/>
  <c r="J734" i="3"/>
  <c r="J733" i="3"/>
  <c r="J620" i="3"/>
  <c r="J492" i="3"/>
  <c r="J290" i="3"/>
  <c r="J289" i="3"/>
  <c r="J288" i="3"/>
  <c r="J595" i="3"/>
  <c r="J596" i="3"/>
  <c r="J594" i="3"/>
  <c r="J593" i="3"/>
  <c r="J575" i="3"/>
  <c r="J732" i="3"/>
  <c r="J731" i="3"/>
  <c r="J573" i="3"/>
  <c r="J730" i="3"/>
  <c r="J678" i="3"/>
  <c r="J325" i="3"/>
  <c r="J447" i="3"/>
  <c r="J645" i="3"/>
  <c r="J322" i="3"/>
  <c r="J446" i="3"/>
  <c r="J321" i="3"/>
  <c r="J320" i="3"/>
  <c r="J315" i="3"/>
  <c r="J677" i="3"/>
  <c r="J729" i="3"/>
  <c r="J728" i="3"/>
  <c r="J727" i="3"/>
  <c r="J676" i="3"/>
  <c r="J392" i="3"/>
  <c r="J726" i="3"/>
  <c r="J725" i="3"/>
  <c r="J487" i="3"/>
  <c r="J674" i="3"/>
  <c r="J673" i="3"/>
  <c r="J672" i="3"/>
  <c r="J670" i="3"/>
  <c r="J669" i="3"/>
  <c r="J667" i="3"/>
  <c r="J666" i="3"/>
  <c r="J665" i="3"/>
  <c r="J664" i="3"/>
  <c r="J663" i="3"/>
  <c r="J662" i="3"/>
  <c r="J660" i="3"/>
  <c r="J661" i="3"/>
  <c r="J659" i="3"/>
  <c r="J657" i="3"/>
  <c r="J654" i="3"/>
  <c r="J724" i="3"/>
  <c r="J651" i="3"/>
  <c r="J723" i="3"/>
  <c r="J650" i="3"/>
  <c r="J649" i="3"/>
  <c r="J648" i="3"/>
  <c r="J647" i="3"/>
  <c r="J574" i="3"/>
  <c r="J644" i="3"/>
  <c r="J643" i="3"/>
  <c r="J410" i="3"/>
  <c r="J641" i="3"/>
  <c r="J640" i="3"/>
  <c r="J639" i="3"/>
  <c r="J571" i="3"/>
  <c r="J638" i="3"/>
  <c r="J637" i="3"/>
  <c r="J722" i="3"/>
  <c r="J635" i="3"/>
  <c r="J632" i="3"/>
  <c r="J634" i="3"/>
  <c r="J633" i="3"/>
  <c r="J630" i="3"/>
  <c r="J629" i="3"/>
  <c r="J628" i="3"/>
  <c r="J627" i="3"/>
  <c r="J626" i="3"/>
  <c r="J624" i="3"/>
  <c r="J623" i="3"/>
  <c r="J721" i="3"/>
  <c r="J720" i="3"/>
  <c r="J621" i="3"/>
  <c r="J619" i="3"/>
  <c r="J625" i="3"/>
  <c r="J719" i="3"/>
  <c r="J656" i="3"/>
  <c r="J368" i="3"/>
  <c r="J618" i="3"/>
  <c r="J613" i="3"/>
  <c r="J536" i="3"/>
  <c r="J612" i="3"/>
  <c r="J611" i="3"/>
  <c r="J588" i="3"/>
  <c r="J610" i="3"/>
  <c r="J718" i="3"/>
  <c r="J609" i="3"/>
  <c r="J608" i="3"/>
  <c r="J607" i="3"/>
  <c r="J606" i="3"/>
  <c r="J525" i="3"/>
  <c r="J463" i="3"/>
  <c r="J584" i="3"/>
  <c r="J605" i="3"/>
  <c r="J604" i="3"/>
  <c r="J603" i="3"/>
  <c r="J602" i="3"/>
  <c r="J600" i="3"/>
  <c r="J599" i="3"/>
  <c r="J717" i="3"/>
  <c r="J597" i="3"/>
  <c r="J592" i="3"/>
  <c r="J716" i="3"/>
  <c r="J391" i="3"/>
  <c r="J591" i="3"/>
  <c r="J590" i="3"/>
  <c r="J589" i="3"/>
  <c r="J587" i="3"/>
  <c r="J715" i="3"/>
  <c r="J586" i="3"/>
  <c r="J585" i="3"/>
  <c r="J583" i="3"/>
  <c r="J714" i="3"/>
  <c r="J582" i="3"/>
  <c r="J374" i="3"/>
  <c r="J713" i="3"/>
  <c r="J580" i="3"/>
  <c r="J712" i="3"/>
  <c r="J576" i="3"/>
  <c r="J711" i="3"/>
  <c r="J710" i="3"/>
  <c r="J316" i="3"/>
  <c r="J709" i="3"/>
  <c r="J565" i="3"/>
  <c r="J564" i="3"/>
  <c r="J563" i="3"/>
  <c r="J562" i="3"/>
  <c r="J560" i="3"/>
  <c r="J544" i="3"/>
  <c r="J708" i="3"/>
  <c r="J707" i="3"/>
  <c r="J706" i="3"/>
  <c r="J543" i="3"/>
  <c r="J542" i="3"/>
  <c r="J394" i="3"/>
  <c r="J393" i="3"/>
  <c r="J541" i="3"/>
  <c r="J540" i="3"/>
  <c r="J535" i="3"/>
  <c r="J534" i="3"/>
  <c r="J705" i="3"/>
  <c r="J533" i="3"/>
  <c r="J532" i="3"/>
  <c r="J531" i="3"/>
  <c r="J704" i="3"/>
  <c r="J530" i="3"/>
  <c r="J529" i="3"/>
  <c r="J703" i="3"/>
  <c r="J528" i="3"/>
  <c r="J527" i="3"/>
  <c r="J526" i="3"/>
  <c r="J570" i="3"/>
  <c r="J569" i="3"/>
  <c r="J702" i="3"/>
  <c r="J567" i="3"/>
  <c r="J566" i="3"/>
  <c r="J524" i="3"/>
  <c r="J523" i="3"/>
  <c r="J385" i="3"/>
  <c r="J384" i="3"/>
  <c r="J522" i="3"/>
  <c r="J521" i="3"/>
  <c r="J520" i="3"/>
  <c r="J510" i="3"/>
  <c r="J701" i="3"/>
  <c r="J700" i="3"/>
  <c r="J509" i="3"/>
  <c r="J508" i="3"/>
  <c r="J507" i="3"/>
  <c r="J699" i="3"/>
  <c r="J506" i="3"/>
  <c r="J505" i="3"/>
  <c r="J698" i="3"/>
  <c r="J503" i="3"/>
  <c r="J697" i="3"/>
  <c r="J499" i="3"/>
  <c r="J404" i="3"/>
  <c r="J498" i="3"/>
  <c r="J402" i="3"/>
  <c r="J496" i="3"/>
  <c r="J495" i="3"/>
  <c r="J493" i="3"/>
  <c r="J491" i="3"/>
  <c r="J409" i="3"/>
  <c r="J408" i="3"/>
  <c r="J490" i="3"/>
  <c r="J488" i="3"/>
  <c r="J486" i="3"/>
  <c r="J324" i="3"/>
  <c r="J483" i="3"/>
  <c r="J482" i="3"/>
  <c r="J396" i="3"/>
  <c r="J471" i="3"/>
  <c r="J470" i="3"/>
  <c r="J469" i="3"/>
  <c r="J468" i="3"/>
  <c r="J467" i="3"/>
  <c r="J466" i="3"/>
  <c r="J696" i="3"/>
  <c r="J465" i="3"/>
  <c r="J376" i="3"/>
  <c r="J462" i="3"/>
  <c r="J460" i="3"/>
  <c r="J695" i="3"/>
  <c r="J459" i="3"/>
  <c r="J572" i="3"/>
  <c r="J457" i="3"/>
  <c r="J456" i="3"/>
  <c r="J453" i="3"/>
  <c r="J452" i="3"/>
  <c r="J451" i="3"/>
  <c r="J450" i="3"/>
  <c r="J694" i="3"/>
  <c r="J693" i="3"/>
  <c r="J445" i="3"/>
  <c r="J444" i="3"/>
  <c r="J443" i="3"/>
  <c r="J441" i="3"/>
  <c r="J442" i="3"/>
  <c r="J440" i="3"/>
  <c r="J439" i="3"/>
  <c r="J438" i="3"/>
  <c r="J692" i="3"/>
  <c r="J691" i="3"/>
  <c r="J690" i="3"/>
  <c r="J437" i="3"/>
  <c r="J436" i="3"/>
  <c r="J689" i="3"/>
  <c r="J430" i="3"/>
  <c r="J429" i="3"/>
  <c r="J428" i="3"/>
  <c r="J425" i="3"/>
  <c r="J424" i="3"/>
  <c r="J433" i="3"/>
  <c r="J432" i="3"/>
  <c r="J431" i="3"/>
  <c r="J426" i="3"/>
  <c r="J427" i="3"/>
  <c r="J423" i="3"/>
  <c r="J422" i="3"/>
  <c r="J421" i="3"/>
  <c r="J420" i="3"/>
  <c r="J419" i="3"/>
  <c r="J418" i="3"/>
  <c r="J417" i="3"/>
  <c r="J416" i="3"/>
  <c r="J415" i="3"/>
  <c r="J414" i="3"/>
  <c r="J413" i="3"/>
  <c r="J412" i="3"/>
  <c r="J411" i="3"/>
  <c r="J688" i="3"/>
  <c r="J687" i="3"/>
  <c r="J686" i="3"/>
  <c r="J407" i="3"/>
  <c r="J406" i="3"/>
  <c r="J405" i="3"/>
  <c r="J403" i="3"/>
  <c r="J401" i="3"/>
  <c r="J400" i="3"/>
  <c r="J399" i="3"/>
  <c r="J398" i="3"/>
  <c r="J685" i="3"/>
  <c r="J684" i="3"/>
  <c r="J395" i="3"/>
  <c r="J390" i="3"/>
  <c r="J389" i="3"/>
  <c r="J388" i="3"/>
  <c r="J387" i="3"/>
  <c r="J683" i="3"/>
  <c r="J386" i="3"/>
  <c r="J682" i="3"/>
  <c r="J681" i="3"/>
  <c r="J383" i="3"/>
  <c r="J382" i="3"/>
  <c r="J381" i="3"/>
  <c r="J380" i="3"/>
  <c r="J378" i="3"/>
  <c r="J545" i="3"/>
  <c r="J377" i="3"/>
  <c r="J680" i="3"/>
  <c r="J375" i="3"/>
  <c r="J373" i="3"/>
  <c r="J549" i="3"/>
  <c r="J372" i="3"/>
  <c r="J371" i="3"/>
  <c r="J679" i="3"/>
  <c r="J367" i="3"/>
  <c r="J366" i="3"/>
  <c r="J362" i="3"/>
  <c r="J365" i="3"/>
  <c r="J364" i="3"/>
  <c r="J363" i="3"/>
  <c r="J361" i="3"/>
  <c r="J360" i="3"/>
  <c r="J359" i="3"/>
  <c r="J358" i="3"/>
  <c r="J658" i="3"/>
  <c r="J357" i="3"/>
  <c r="J356" i="3"/>
  <c r="J355" i="3"/>
  <c r="J354" i="3"/>
  <c r="J353" i="3"/>
  <c r="J352" i="3"/>
  <c r="J631" i="3"/>
  <c r="J379" i="3"/>
  <c r="J351" i="3"/>
  <c r="J350" i="3"/>
  <c r="J349" i="3"/>
  <c r="J348" i="3"/>
  <c r="J347" i="3"/>
  <c r="J346" i="3"/>
  <c r="J345" i="3"/>
  <c r="J344" i="3"/>
  <c r="J343" i="3"/>
  <c r="J342" i="3"/>
  <c r="J341" i="3"/>
  <c r="J340" i="3"/>
  <c r="J339" i="3"/>
  <c r="J338" i="3"/>
  <c r="J336" i="3"/>
  <c r="J335" i="3"/>
  <c r="J334" i="3"/>
  <c r="J333" i="3"/>
  <c r="J332" i="3"/>
  <c r="J331" i="3"/>
  <c r="J330" i="3"/>
  <c r="J329" i="3"/>
  <c r="J328" i="3"/>
  <c r="J327" i="3"/>
  <c r="J314" i="3"/>
  <c r="J313" i="3"/>
  <c r="J312" i="3"/>
  <c r="J311" i="3"/>
  <c r="J310" i="3"/>
  <c r="J309" i="3"/>
  <c r="J308" i="3"/>
  <c r="J307" i="3"/>
  <c r="J306" i="3"/>
  <c r="J305" i="3"/>
  <c r="J304" i="3"/>
  <c r="J303" i="3"/>
  <c r="J302" i="3"/>
  <c r="J568" i="3"/>
  <c r="J301" i="3"/>
  <c r="J546" i="3"/>
  <c r="J300" i="3"/>
  <c r="J299" i="3"/>
  <c r="J550" i="3"/>
  <c r="J297" i="3"/>
  <c r="J296" i="3"/>
  <c r="J287" i="3"/>
  <c r="J295" i="3"/>
  <c r="J294" i="3"/>
  <c r="J293" i="3"/>
  <c r="J292" i="3"/>
  <c r="J291" i="3"/>
  <c r="J285" i="3"/>
  <c r="J284" i="3"/>
  <c r="J283" i="3"/>
  <c r="J282" i="3"/>
  <c r="J281" i="3"/>
  <c r="J279" i="3"/>
  <c r="J278" i="3"/>
  <c r="J277" i="3"/>
  <c r="J276" i="3"/>
  <c r="J275" i="3"/>
  <c r="J274" i="3"/>
  <c r="J273" i="3"/>
  <c r="J272" i="3"/>
  <c r="J271" i="3"/>
  <c r="J270" i="3"/>
  <c r="J269" i="3"/>
  <c r="J268" i="3"/>
  <c r="J267" i="3"/>
  <c r="J266" i="3"/>
  <c r="J265" i="3"/>
  <c r="J264" i="3"/>
  <c r="J263" i="3"/>
  <c r="J262" i="3"/>
  <c r="J261" i="3"/>
  <c r="J552" i="3"/>
  <c r="J553" i="3"/>
  <c r="J260" i="3"/>
  <c r="J259" i="3"/>
  <c r="J258" i="3"/>
  <c r="J257" i="3"/>
  <c r="J256" i="3"/>
  <c r="J255" i="3"/>
  <c r="J254" i="3"/>
  <c r="J253" i="3"/>
  <c r="J252" i="3"/>
  <c r="J251" i="3"/>
  <c r="J250" i="3"/>
  <c r="J249" i="3"/>
  <c r="J248" i="3"/>
  <c r="J247" i="3"/>
  <c r="J246" i="3"/>
  <c r="J245" i="3"/>
  <c r="J244" i="3"/>
  <c r="J243" i="3"/>
  <c r="J242" i="3"/>
  <c r="J241" i="3"/>
  <c r="J239" i="3"/>
  <c r="J238" i="3"/>
  <c r="J237" i="3"/>
  <c r="J236" i="3"/>
  <c r="J235" i="3"/>
  <c r="J234" i="3"/>
  <c r="J233" i="3"/>
  <c r="J232" i="3"/>
  <c r="J231" i="3"/>
  <c r="J230" i="3"/>
  <c r="J229" i="3"/>
  <c r="J228" i="3"/>
  <c r="J227" i="3"/>
  <c r="J226" i="3"/>
  <c r="J225" i="3"/>
  <c r="J224" i="3"/>
  <c r="J223" i="3"/>
  <c r="J222" i="3"/>
  <c r="J221" i="3"/>
  <c r="J220" i="3"/>
  <c r="J219" i="3"/>
  <c r="J218" i="3"/>
  <c r="J217" i="3"/>
  <c r="J210" i="3"/>
  <c r="J209" i="3"/>
  <c r="J559" i="3"/>
  <c r="J208" i="3"/>
  <c r="J207" i="3"/>
  <c r="J206" i="3"/>
  <c r="J205" i="3"/>
  <c r="J204" i="3"/>
  <c r="J203" i="3"/>
  <c r="J202" i="3"/>
  <c r="J201" i="3"/>
  <c r="J200" i="3"/>
  <c r="J199" i="3"/>
  <c r="J195" i="3"/>
  <c r="J194" i="3"/>
  <c r="J193" i="3"/>
  <c r="J192" i="3"/>
  <c r="J191" i="3"/>
  <c r="J190" i="3"/>
  <c r="J189" i="3"/>
  <c r="J188" i="3"/>
  <c r="J187" i="3"/>
  <c r="J186" i="3"/>
  <c r="J185" i="3"/>
  <c r="J184" i="3"/>
  <c r="J183" i="3"/>
  <c r="J182" i="3"/>
  <c r="J181" i="3"/>
  <c r="J180" i="3"/>
  <c r="J179" i="3"/>
  <c r="J178" i="3"/>
  <c r="J177" i="3"/>
  <c r="J176" i="3"/>
  <c r="J175" i="3"/>
  <c r="J174" i="3"/>
  <c r="J173" i="3"/>
  <c r="J172" i="3"/>
  <c r="J171" i="3"/>
  <c r="J170" i="3"/>
  <c r="J169" i="3"/>
  <c r="J168" i="3"/>
  <c r="J167" i="3"/>
  <c r="J166" i="3"/>
  <c r="J165" i="3"/>
  <c r="J164" i="3"/>
  <c r="J163" i="3"/>
  <c r="J162" i="3"/>
  <c r="J161" i="3"/>
  <c r="J160" i="3"/>
  <c r="J159" i="3"/>
  <c r="J158" i="3"/>
  <c r="J157" i="3"/>
  <c r="J156" i="3"/>
  <c r="J155" i="3"/>
  <c r="J154" i="3"/>
  <c r="J153" i="3"/>
  <c r="J152" i="3"/>
  <c r="J151" i="3"/>
  <c r="J150" i="3"/>
  <c r="J149" i="3"/>
  <c r="J148" i="3"/>
  <c r="J147" i="3"/>
  <c r="J558" i="3"/>
  <c r="J557" i="3"/>
  <c r="J554" i="3"/>
  <c r="J547" i="3"/>
  <c r="J484" i="3"/>
  <c r="J146" i="3"/>
  <c r="J280" i="3"/>
  <c r="J561" i="3"/>
  <c r="J326" i="3"/>
  <c r="J109" i="3"/>
  <c r="J323" i="3"/>
  <c r="J113" i="3"/>
  <c r="J112" i="3"/>
  <c r="J108" i="3"/>
  <c r="J397" i="3"/>
  <c r="J107" i="3"/>
  <c r="J197" i="3"/>
  <c r="J581" i="3"/>
  <c r="J198" i="3"/>
  <c r="J136" i="3"/>
  <c r="J141" i="3"/>
  <c r="J140" i="3"/>
  <c r="J139" i="3"/>
  <c r="J137" i="3"/>
  <c r="J138" i="3"/>
  <c r="J131" i="3"/>
  <c r="J130" i="3"/>
  <c r="J129" i="3"/>
  <c r="J128" i="3"/>
  <c r="J127" i="3"/>
  <c r="J126" i="3"/>
  <c r="J125" i="3"/>
  <c r="J124" i="3"/>
  <c r="J123" i="3"/>
  <c r="J122" i="3"/>
  <c r="J121" i="3"/>
  <c r="J120" i="3"/>
  <c r="J119" i="3"/>
  <c r="J118" i="3"/>
  <c r="J117" i="3"/>
  <c r="J116" i="3"/>
  <c r="J115" i="3"/>
  <c r="J114" i="3"/>
  <c r="J106" i="3"/>
  <c r="J105" i="3"/>
  <c r="J104" i="3"/>
  <c r="J103" i="3"/>
  <c r="J102" i="3"/>
  <c r="J101" i="3"/>
  <c r="J100" i="3"/>
  <c r="J99" i="3"/>
  <c r="J98" i="3"/>
  <c r="J97" i="3"/>
  <c r="J96" i="3"/>
  <c r="J95" i="3"/>
  <c r="J94" i="3"/>
  <c r="J93" i="3"/>
  <c r="J92" i="3"/>
  <c r="J91" i="3"/>
  <c r="J90" i="3"/>
  <c r="J89" i="3"/>
  <c r="J88" i="3"/>
  <c r="J671" i="3"/>
  <c r="J598" i="3"/>
  <c r="J434" i="3"/>
  <c r="J86" i="3"/>
  <c r="J85" i="3"/>
  <c r="J84" i="3"/>
  <c r="J83" i="3"/>
  <c r="J82" i="3"/>
  <c r="J81" i="3"/>
  <c r="J80" i="3"/>
  <c r="J79" i="3"/>
  <c r="J78" i="3"/>
  <c r="J74" i="3"/>
  <c r="J75" i="3"/>
  <c r="J77" i="3"/>
  <c r="J76" i="3"/>
  <c r="J71" i="3"/>
  <c r="J72" i="3"/>
  <c r="J70" i="3"/>
  <c r="J73" i="3"/>
  <c r="J337" i="3"/>
  <c r="J369" i="3"/>
  <c r="J370" i="3"/>
  <c r="J449" i="3"/>
  <c r="J69" i="3"/>
  <c r="J68" i="3"/>
  <c r="J67" i="3"/>
  <c r="J66" i="3"/>
  <c r="J64" i="3"/>
  <c r="J63" i="3"/>
  <c r="J62" i="3"/>
  <c r="J61" i="3"/>
  <c r="H1060" i="3"/>
  <c r="H1059" i="3"/>
  <c r="H1058" i="3"/>
  <c r="H1057" i="3"/>
  <c r="H1056" i="3"/>
  <c r="H1055" i="3"/>
  <c r="H1054" i="3"/>
  <c r="H1053" i="3"/>
  <c r="H1052" i="3"/>
  <c r="H1051" i="3"/>
  <c r="H1050" i="3"/>
  <c r="H1049" i="3"/>
  <c r="H1048" i="3"/>
  <c r="H1047" i="3"/>
  <c r="H1046" i="3"/>
  <c r="H1045" i="3"/>
  <c r="H1044" i="3"/>
  <c r="H1043" i="3"/>
  <c r="H1042" i="3"/>
  <c r="H1041" i="3"/>
  <c r="H1040" i="3"/>
  <c r="H1039" i="3"/>
  <c r="H1038" i="3"/>
  <c r="H1037" i="3"/>
  <c r="H1036" i="3"/>
  <c r="H1035" i="3"/>
  <c r="H1034" i="3"/>
  <c r="H1033" i="3"/>
  <c r="H1032" i="3"/>
  <c r="H1031" i="3"/>
  <c r="H1030" i="3"/>
  <c r="H1029" i="3"/>
  <c r="H1028" i="3"/>
  <c r="H1027" i="3"/>
  <c r="H1026" i="3"/>
  <c r="H1025" i="3"/>
  <c r="H1024" i="3"/>
  <c r="H1023" i="3"/>
  <c r="H1022" i="3"/>
  <c r="H1021" i="3"/>
  <c r="H1020" i="3"/>
  <c r="H1019" i="3"/>
  <c r="H1018" i="3"/>
  <c r="H1017" i="3"/>
  <c r="H1016" i="3"/>
  <c r="H1015" i="3"/>
  <c r="H1014" i="3"/>
  <c r="H1013" i="3"/>
  <c r="H1012" i="3"/>
  <c r="H1011" i="3"/>
  <c r="H1010" i="3"/>
  <c r="H1009" i="3"/>
  <c r="H1008" i="3"/>
  <c r="H1007" i="3"/>
  <c r="H1006" i="3"/>
  <c r="H1005" i="3"/>
  <c r="H1004" i="3"/>
  <c r="H1003" i="3"/>
  <c r="H1002" i="3"/>
  <c r="H1001" i="3"/>
  <c r="H1000" i="3"/>
  <c r="H999" i="3"/>
  <c r="H998" i="3"/>
  <c r="H997" i="3"/>
  <c r="H996" i="3"/>
  <c r="H995" i="3"/>
  <c r="H994" i="3"/>
  <c r="H993" i="3"/>
  <c r="H992" i="3"/>
  <c r="H991" i="3"/>
  <c r="H990" i="3"/>
  <c r="H989" i="3"/>
  <c r="H988" i="3"/>
  <c r="H987" i="3"/>
  <c r="H986" i="3"/>
  <c r="H985" i="3"/>
  <c r="H984" i="3"/>
  <c r="H983" i="3"/>
  <c r="H982" i="3"/>
  <c r="H981" i="3"/>
  <c r="H980" i="3"/>
  <c r="H979" i="3"/>
  <c r="H978" i="3"/>
  <c r="H977" i="3"/>
  <c r="H976" i="3"/>
  <c r="H975" i="3"/>
  <c r="H974" i="3"/>
  <c r="H973" i="3"/>
  <c r="H972" i="3"/>
  <c r="H971" i="3"/>
  <c r="H970" i="3"/>
  <c r="H969" i="3"/>
  <c r="H968" i="3"/>
  <c r="H967" i="3"/>
  <c r="H966" i="3"/>
  <c r="H965" i="3"/>
  <c r="H964" i="3"/>
  <c r="H963" i="3"/>
  <c r="H962" i="3"/>
  <c r="H961" i="3"/>
  <c r="H960" i="3"/>
  <c r="H959" i="3"/>
  <c r="H958" i="3"/>
  <c r="H957" i="3"/>
  <c r="H956" i="3"/>
  <c r="H955" i="3"/>
  <c r="H954" i="3"/>
  <c r="H953" i="3"/>
  <c r="H952" i="3"/>
  <c r="H951" i="3"/>
  <c r="H950" i="3"/>
  <c r="H949" i="3"/>
  <c r="H948" i="3"/>
  <c r="H947" i="3"/>
  <c r="H946" i="3"/>
  <c r="H945" i="3"/>
  <c r="H944" i="3"/>
  <c r="H943" i="3"/>
  <c r="H942" i="3"/>
  <c r="H941" i="3"/>
  <c r="H940" i="3"/>
  <c r="H939" i="3"/>
  <c r="H938" i="3"/>
  <c r="H937" i="3"/>
  <c r="H936" i="3"/>
  <c r="H935" i="3"/>
  <c r="H934" i="3"/>
  <c r="H933" i="3"/>
  <c r="H932" i="3"/>
  <c r="H931" i="3"/>
  <c r="H930" i="3"/>
  <c r="H929" i="3"/>
  <c r="H928" i="3"/>
  <c r="H927" i="3"/>
  <c r="H926" i="3"/>
  <c r="H925" i="3"/>
  <c r="H924" i="3"/>
  <c r="H923" i="3"/>
  <c r="H922" i="3"/>
  <c r="H921" i="3"/>
  <c r="H920" i="3"/>
  <c r="H919" i="3"/>
  <c r="H918" i="3"/>
  <c r="H917" i="3"/>
  <c r="H916" i="3"/>
  <c r="H915" i="3"/>
  <c r="H914" i="3"/>
  <c r="H913" i="3"/>
  <c r="H912" i="3"/>
  <c r="H911" i="3"/>
  <c r="H910" i="3"/>
  <c r="H909" i="3"/>
  <c r="H908" i="3"/>
  <c r="H907" i="3"/>
  <c r="H906" i="3"/>
  <c r="H905" i="3"/>
  <c r="H904" i="3"/>
  <c r="H903" i="3"/>
  <c r="H902" i="3"/>
  <c r="H901" i="3"/>
  <c r="H900" i="3"/>
  <c r="H899" i="3"/>
  <c r="H898" i="3"/>
  <c r="H897" i="3"/>
  <c r="H896" i="3"/>
  <c r="H895" i="3"/>
  <c r="H894" i="3"/>
  <c r="H893" i="3"/>
  <c r="H892" i="3"/>
  <c r="H891" i="3"/>
  <c r="H890" i="3"/>
  <c r="H889" i="3"/>
  <c r="H888" i="3"/>
  <c r="H887" i="3"/>
  <c r="H886" i="3"/>
  <c r="H885" i="3"/>
  <c r="H884" i="3"/>
  <c r="H883" i="3"/>
  <c r="H882" i="3"/>
  <c r="H881" i="3"/>
  <c r="H880" i="3"/>
  <c r="H879" i="3"/>
  <c r="H878" i="3"/>
  <c r="H877" i="3"/>
  <c r="H876" i="3"/>
  <c r="H875" i="3"/>
  <c r="H874" i="3"/>
  <c r="H873" i="3"/>
  <c r="H872" i="3"/>
  <c r="H871" i="3"/>
  <c r="H870" i="3"/>
  <c r="H869" i="3"/>
  <c r="H868" i="3"/>
  <c r="H867" i="3"/>
  <c r="H866" i="3"/>
  <c r="H865" i="3"/>
  <c r="H864" i="3"/>
  <c r="H863" i="3"/>
  <c r="H862" i="3"/>
  <c r="H861" i="3"/>
  <c r="H860" i="3"/>
  <c r="H859" i="3"/>
  <c r="H858" i="3"/>
  <c r="H857" i="3"/>
  <c r="H856" i="3"/>
  <c r="H855" i="3"/>
  <c r="H854" i="3"/>
  <c r="H853" i="3"/>
  <c r="H852" i="3"/>
  <c r="H851" i="3"/>
  <c r="H850" i="3"/>
  <c r="H849" i="3"/>
  <c r="H848" i="3"/>
  <c r="H847" i="3"/>
  <c r="H846" i="3"/>
  <c r="H845" i="3"/>
  <c r="H844" i="3"/>
  <c r="H843" i="3"/>
  <c r="H842" i="3"/>
  <c r="H841" i="3"/>
  <c r="H840" i="3"/>
  <c r="H839" i="3"/>
  <c r="H838" i="3"/>
  <c r="H837" i="3"/>
  <c r="H836" i="3"/>
  <c r="H835" i="3"/>
  <c r="H834" i="3"/>
  <c r="H833" i="3"/>
  <c r="H832" i="3"/>
  <c r="H831" i="3"/>
  <c r="H830" i="3"/>
  <c r="H829" i="3"/>
  <c r="H828" i="3"/>
  <c r="H827" i="3"/>
  <c r="H826" i="3"/>
  <c r="H825" i="3"/>
  <c r="H824" i="3"/>
  <c r="H823" i="3"/>
  <c r="H822" i="3"/>
  <c r="H821" i="3"/>
  <c r="H820" i="3"/>
  <c r="H819" i="3"/>
  <c r="H818" i="3"/>
  <c r="H817" i="3"/>
  <c r="H816" i="3"/>
  <c r="H815" i="3"/>
  <c r="H814" i="3"/>
  <c r="H813" i="3"/>
  <c r="H812" i="3"/>
  <c r="H811" i="3"/>
  <c r="H810" i="3"/>
  <c r="H809" i="3"/>
  <c r="H808" i="3"/>
  <c r="H807" i="3"/>
  <c r="H806" i="3"/>
  <c r="H805" i="3"/>
  <c r="H804" i="3"/>
  <c r="H803" i="3"/>
  <c r="H802" i="3"/>
  <c r="H801" i="3"/>
  <c r="H800" i="3"/>
  <c r="H799" i="3"/>
  <c r="H798" i="3"/>
  <c r="H797" i="3"/>
  <c r="H796" i="3"/>
  <c r="H795" i="3"/>
  <c r="H794" i="3"/>
  <c r="H793" i="3"/>
  <c r="H792" i="3"/>
  <c r="H143" i="3"/>
  <c r="H142" i="3"/>
  <c r="H646" i="3"/>
  <c r="H317" i="3"/>
  <c r="H668" i="3"/>
  <c r="H655" i="3"/>
  <c r="H653" i="3"/>
  <c r="H636" i="3"/>
  <c r="H622" i="3"/>
  <c r="H617" i="3"/>
  <c r="H616" i="3"/>
  <c r="H615" i="3"/>
  <c r="H614" i="3"/>
  <c r="H601" i="3"/>
  <c r="H579" i="3"/>
  <c r="H578" i="3"/>
  <c r="H577" i="3"/>
  <c r="H539" i="3"/>
  <c r="H517" i="3"/>
  <c r="H519" i="3"/>
  <c r="H518" i="3"/>
  <c r="H516" i="3"/>
  <c r="H515" i="3"/>
  <c r="H514" i="3"/>
  <c r="H513" i="3"/>
  <c r="H512" i="3"/>
  <c r="H511" i="3"/>
  <c r="H504" i="3"/>
  <c r="H501" i="3"/>
  <c r="H502" i="3"/>
  <c r="H485" i="3"/>
  <c r="H481" i="3"/>
  <c r="H480" i="3"/>
  <c r="H479" i="3"/>
  <c r="H478" i="3"/>
  <c r="H477" i="3"/>
  <c r="H476" i="3"/>
  <c r="H464" i="3"/>
  <c r="H461" i="3"/>
  <c r="H455" i="3"/>
  <c r="H448" i="3"/>
  <c r="H435" i="3"/>
  <c r="H298" i="3"/>
  <c r="H286" i="3"/>
  <c r="H240" i="3"/>
  <c r="H196" i="3"/>
  <c r="H215" i="3"/>
  <c r="H214" i="3"/>
  <c r="H213" i="3"/>
  <c r="H212" i="3"/>
  <c r="H211" i="3"/>
  <c r="H216" i="3"/>
  <c r="H133" i="3"/>
  <c r="H132" i="3"/>
  <c r="H134" i="3"/>
  <c r="H135" i="3"/>
  <c r="H87" i="3"/>
  <c r="H145" i="3"/>
  <c r="H319" i="3"/>
  <c r="H675" i="3"/>
  <c r="H318" i="3"/>
  <c r="H111" i="3"/>
  <c r="H110" i="3"/>
  <c r="H538" i="3"/>
  <c r="H537" i="3"/>
  <c r="H791" i="3"/>
  <c r="H790" i="3"/>
  <c r="H789" i="3"/>
  <c r="H788" i="3"/>
  <c r="H787" i="3"/>
  <c r="H786" i="3"/>
  <c r="H785" i="3"/>
  <c r="H784" i="3"/>
  <c r="H783" i="3"/>
  <c r="H782" i="3"/>
  <c r="H781" i="3"/>
  <c r="H780" i="3"/>
  <c r="H779" i="3"/>
  <c r="H778" i="3"/>
  <c r="H777" i="3"/>
  <c r="H776" i="3"/>
  <c r="H775" i="3"/>
  <c r="H774" i="3"/>
  <c r="H773" i="3"/>
  <c r="H772" i="3"/>
  <c r="H771" i="3"/>
  <c r="H770" i="3"/>
  <c r="H769" i="3"/>
  <c r="H768" i="3"/>
  <c r="H767" i="3"/>
  <c r="H766" i="3"/>
  <c r="H765" i="3"/>
  <c r="H764" i="3"/>
  <c r="H763" i="3"/>
  <c r="H762" i="3"/>
  <c r="H761" i="3"/>
  <c r="H760" i="3"/>
  <c r="H759" i="3"/>
  <c r="H758" i="3"/>
  <c r="H757" i="3"/>
  <c r="H756" i="3"/>
  <c r="H755" i="3"/>
  <c r="H754" i="3"/>
  <c r="H753" i="3"/>
  <c r="H752" i="3"/>
  <c r="H751" i="3"/>
  <c r="H750" i="3"/>
  <c r="H749" i="3"/>
  <c r="H748" i="3"/>
  <c r="H747" i="3"/>
  <c r="H746" i="3"/>
  <c r="H745" i="3"/>
  <c r="H744" i="3"/>
  <c r="H743" i="3"/>
  <c r="H742" i="3"/>
  <c r="H741" i="3"/>
  <c r="H740" i="3"/>
  <c r="H739" i="3"/>
  <c r="H738" i="3"/>
  <c r="H737" i="3"/>
  <c r="H736" i="3"/>
  <c r="H454" i="3"/>
  <c r="H500" i="3"/>
  <c r="H555" i="3"/>
  <c r="H489" i="3"/>
  <c r="H551" i="3"/>
  <c r="H548" i="3"/>
  <c r="H497" i="3"/>
  <c r="H735" i="3"/>
  <c r="H458" i="3"/>
  <c r="H556" i="3"/>
  <c r="H475" i="3"/>
  <c r="H474" i="3"/>
  <c r="H473" i="3"/>
  <c r="H472" i="3"/>
  <c r="H652" i="3"/>
  <c r="H494" i="3"/>
  <c r="H734" i="3"/>
  <c r="H733" i="3"/>
  <c r="H620" i="3"/>
  <c r="H492" i="3"/>
  <c r="H290" i="3"/>
  <c r="H289" i="3"/>
  <c r="H288" i="3"/>
  <c r="H595" i="3"/>
  <c r="H596" i="3"/>
  <c r="H594" i="3"/>
  <c r="H593" i="3"/>
  <c r="H575" i="3"/>
  <c r="H732" i="3"/>
  <c r="H731" i="3"/>
  <c r="H573" i="3"/>
  <c r="H730" i="3"/>
  <c r="H678" i="3"/>
  <c r="H325" i="3"/>
  <c r="H447" i="3"/>
  <c r="H645" i="3"/>
  <c r="H322" i="3"/>
  <c r="H446" i="3"/>
  <c r="H321" i="3"/>
  <c r="H320" i="3"/>
  <c r="H315" i="3"/>
  <c r="H677" i="3"/>
  <c r="H729" i="3"/>
  <c r="H728" i="3"/>
  <c r="H727" i="3"/>
  <c r="H676" i="3"/>
  <c r="H392" i="3"/>
  <c r="H726" i="3"/>
  <c r="H725" i="3"/>
  <c r="H487" i="3"/>
  <c r="H674" i="3"/>
  <c r="H673" i="3"/>
  <c r="H672" i="3"/>
  <c r="H670" i="3"/>
  <c r="H669" i="3"/>
  <c r="H667" i="3"/>
  <c r="H666" i="3"/>
  <c r="H665" i="3"/>
  <c r="H664" i="3"/>
  <c r="H663" i="3"/>
  <c r="H662" i="3"/>
  <c r="H660" i="3"/>
  <c r="H661" i="3"/>
  <c r="H659" i="3"/>
  <c r="H657" i="3"/>
  <c r="H654" i="3"/>
  <c r="H724" i="3"/>
  <c r="H651" i="3"/>
  <c r="H723" i="3"/>
  <c r="H650" i="3"/>
  <c r="H649" i="3"/>
  <c r="H648" i="3"/>
  <c r="H647" i="3"/>
  <c r="H574" i="3"/>
  <c r="H644" i="3"/>
  <c r="H643" i="3"/>
  <c r="H410" i="3"/>
  <c r="H641" i="3"/>
  <c r="H640" i="3"/>
  <c r="H639" i="3"/>
  <c r="H571" i="3"/>
  <c r="H638" i="3"/>
  <c r="H637" i="3"/>
  <c r="H722" i="3"/>
  <c r="H635" i="3"/>
  <c r="H632" i="3"/>
  <c r="H634" i="3"/>
  <c r="H633" i="3"/>
  <c r="H630" i="3"/>
  <c r="H629" i="3"/>
  <c r="H628" i="3"/>
  <c r="H627" i="3"/>
  <c r="H626" i="3"/>
  <c r="H624" i="3"/>
  <c r="H623" i="3"/>
  <c r="H721" i="3"/>
  <c r="H720" i="3"/>
  <c r="H621" i="3"/>
  <c r="H619" i="3"/>
  <c r="H625" i="3"/>
  <c r="H719" i="3"/>
  <c r="H656" i="3"/>
  <c r="H368" i="3"/>
  <c r="H618" i="3"/>
  <c r="H613" i="3"/>
  <c r="H536" i="3"/>
  <c r="H612" i="3"/>
  <c r="H611" i="3"/>
  <c r="H588" i="3"/>
  <c r="H610" i="3"/>
  <c r="H718" i="3"/>
  <c r="H609" i="3"/>
  <c r="H608" i="3"/>
  <c r="H607" i="3"/>
  <c r="H606" i="3"/>
  <c r="H525" i="3"/>
  <c r="H463" i="3"/>
  <c r="H584" i="3"/>
  <c r="H605" i="3"/>
  <c r="H604" i="3"/>
  <c r="H603" i="3"/>
  <c r="H602" i="3"/>
  <c r="H600" i="3"/>
  <c r="H599" i="3"/>
  <c r="H717" i="3"/>
  <c r="H597" i="3"/>
  <c r="H592" i="3"/>
  <c r="H716" i="3"/>
  <c r="H391" i="3"/>
  <c r="H591" i="3"/>
  <c r="H590" i="3"/>
  <c r="H589" i="3"/>
  <c r="H587" i="3"/>
  <c r="H715" i="3"/>
  <c r="H586" i="3"/>
  <c r="H585" i="3"/>
  <c r="H583" i="3"/>
  <c r="H714" i="3"/>
  <c r="H582" i="3"/>
  <c r="H374" i="3"/>
  <c r="H713" i="3"/>
  <c r="H580" i="3"/>
  <c r="H712" i="3"/>
  <c r="H576" i="3"/>
  <c r="H711" i="3"/>
  <c r="H710" i="3"/>
  <c r="H316" i="3"/>
  <c r="H709" i="3"/>
  <c r="H565" i="3"/>
  <c r="H564" i="3"/>
  <c r="H563" i="3"/>
  <c r="H562" i="3"/>
  <c r="H560" i="3"/>
  <c r="H544" i="3"/>
  <c r="H708" i="3"/>
  <c r="H707" i="3"/>
  <c r="H706" i="3"/>
  <c r="H543" i="3"/>
  <c r="H542" i="3"/>
  <c r="H394" i="3"/>
  <c r="H393" i="3"/>
  <c r="H541" i="3"/>
  <c r="H540" i="3"/>
  <c r="H535" i="3"/>
  <c r="H534" i="3"/>
  <c r="H705" i="3"/>
  <c r="H533" i="3"/>
  <c r="H532" i="3"/>
  <c r="H531" i="3"/>
  <c r="H704" i="3"/>
  <c r="H530" i="3"/>
  <c r="H529" i="3"/>
  <c r="H703" i="3"/>
  <c r="H528" i="3"/>
  <c r="H527" i="3"/>
  <c r="H526" i="3"/>
  <c r="H570" i="3"/>
  <c r="H569" i="3"/>
  <c r="H702" i="3"/>
  <c r="H567" i="3"/>
  <c r="H566" i="3"/>
  <c r="H524" i="3"/>
  <c r="H523" i="3"/>
  <c r="H385" i="3"/>
  <c r="H384" i="3"/>
  <c r="H522" i="3"/>
  <c r="H521" i="3"/>
  <c r="H520" i="3"/>
  <c r="H510" i="3"/>
  <c r="H701" i="3"/>
  <c r="H700" i="3"/>
  <c r="H509" i="3"/>
  <c r="H508" i="3"/>
  <c r="H507" i="3"/>
  <c r="H699" i="3"/>
  <c r="H506" i="3"/>
  <c r="H505" i="3"/>
  <c r="H698" i="3"/>
  <c r="H503" i="3"/>
  <c r="H697" i="3"/>
  <c r="H499" i="3"/>
  <c r="H404" i="3"/>
  <c r="H498" i="3"/>
  <c r="H402" i="3"/>
  <c r="H496" i="3"/>
  <c r="H495" i="3"/>
  <c r="H493" i="3"/>
  <c r="H491" i="3"/>
  <c r="H409" i="3"/>
  <c r="H408" i="3"/>
  <c r="H490" i="3"/>
  <c r="H488" i="3"/>
  <c r="H486" i="3"/>
  <c r="H324" i="3"/>
  <c r="H483" i="3"/>
  <c r="H482" i="3"/>
  <c r="H396" i="3"/>
  <c r="H471" i="3"/>
  <c r="H470" i="3"/>
  <c r="H469" i="3"/>
  <c r="H468" i="3"/>
  <c r="H467" i="3"/>
  <c r="H466" i="3"/>
  <c r="H696" i="3"/>
  <c r="H465" i="3"/>
  <c r="H376" i="3"/>
  <c r="H462" i="3"/>
  <c r="H460" i="3"/>
  <c r="H695" i="3"/>
  <c r="H459" i="3"/>
  <c r="H572" i="3"/>
  <c r="H457" i="3"/>
  <c r="H456" i="3"/>
  <c r="H453" i="3"/>
  <c r="H452" i="3"/>
  <c r="H451" i="3"/>
  <c r="H450" i="3"/>
  <c r="H694" i="3"/>
  <c r="H693" i="3"/>
  <c r="H445" i="3"/>
  <c r="H444" i="3"/>
  <c r="H443" i="3"/>
  <c r="H441" i="3"/>
  <c r="H442" i="3"/>
  <c r="H440" i="3"/>
  <c r="H439" i="3"/>
  <c r="H438" i="3"/>
  <c r="H692" i="3"/>
  <c r="H691" i="3"/>
  <c r="H690" i="3"/>
  <c r="H437" i="3"/>
  <c r="H436" i="3"/>
  <c r="H689" i="3"/>
  <c r="H430" i="3"/>
  <c r="H429" i="3"/>
  <c r="H428" i="3"/>
  <c r="H425" i="3"/>
  <c r="H424" i="3"/>
  <c r="H433" i="3"/>
  <c r="H432" i="3"/>
  <c r="H431" i="3"/>
  <c r="H426" i="3"/>
  <c r="H427" i="3"/>
  <c r="H423" i="3"/>
  <c r="H422" i="3"/>
  <c r="H421" i="3"/>
  <c r="H420" i="3"/>
  <c r="H419" i="3"/>
  <c r="H418" i="3"/>
  <c r="H417" i="3"/>
  <c r="H416" i="3"/>
  <c r="H415" i="3"/>
  <c r="H414" i="3"/>
  <c r="H413" i="3"/>
  <c r="H412" i="3"/>
  <c r="H411" i="3"/>
  <c r="H688" i="3"/>
  <c r="H687" i="3"/>
  <c r="H686" i="3"/>
  <c r="H407" i="3"/>
  <c r="H406" i="3"/>
  <c r="H405" i="3"/>
  <c r="H403" i="3"/>
  <c r="H401" i="3"/>
  <c r="H400" i="3"/>
  <c r="H399" i="3"/>
  <c r="H685" i="3"/>
  <c r="H684" i="3"/>
  <c r="H395" i="3"/>
  <c r="H390" i="3"/>
  <c r="H389" i="3"/>
  <c r="H388" i="3"/>
  <c r="H387" i="3"/>
  <c r="H683" i="3"/>
  <c r="H386" i="3"/>
  <c r="H682" i="3"/>
  <c r="H681" i="3"/>
  <c r="H383" i="3"/>
  <c r="H382" i="3"/>
  <c r="H381" i="3"/>
  <c r="H380" i="3"/>
  <c r="H378" i="3"/>
  <c r="H545" i="3"/>
  <c r="H377" i="3"/>
  <c r="H680" i="3"/>
  <c r="H375" i="3"/>
  <c r="H373" i="3"/>
  <c r="H549" i="3"/>
  <c r="H372" i="3"/>
  <c r="H371" i="3"/>
  <c r="H679" i="3"/>
  <c r="H367" i="3"/>
  <c r="H366" i="3"/>
  <c r="H362" i="3"/>
  <c r="H365" i="3"/>
  <c r="H364" i="3"/>
  <c r="H363" i="3"/>
  <c r="H361" i="3"/>
  <c r="H360" i="3"/>
  <c r="H359" i="3"/>
  <c r="H358" i="3"/>
  <c r="H658" i="3"/>
  <c r="H357" i="3"/>
  <c r="H356" i="3"/>
  <c r="H355" i="3"/>
  <c r="H354" i="3"/>
  <c r="H353" i="3"/>
  <c r="H352" i="3"/>
  <c r="H631" i="3"/>
  <c r="H379" i="3"/>
  <c r="H351" i="3"/>
  <c r="H350" i="3"/>
  <c r="H349" i="3"/>
  <c r="H348" i="3"/>
  <c r="H347" i="3"/>
  <c r="H346" i="3"/>
  <c r="H345" i="3"/>
  <c r="H344" i="3"/>
  <c r="H343" i="3"/>
  <c r="H342" i="3"/>
  <c r="H341" i="3"/>
  <c r="H340" i="3"/>
  <c r="H339" i="3"/>
  <c r="H338" i="3"/>
  <c r="H336" i="3"/>
  <c r="H335" i="3"/>
  <c r="H334" i="3"/>
  <c r="H333" i="3"/>
  <c r="H332" i="3"/>
  <c r="H331" i="3"/>
  <c r="H330" i="3"/>
  <c r="H329" i="3"/>
  <c r="H328" i="3"/>
  <c r="H327" i="3"/>
  <c r="H314" i="3"/>
  <c r="H313" i="3"/>
  <c r="H312" i="3"/>
  <c r="H311" i="3"/>
  <c r="H310" i="3"/>
  <c r="H309" i="3"/>
  <c r="H308" i="3"/>
  <c r="H307" i="3"/>
  <c r="H306" i="3"/>
  <c r="H305" i="3"/>
  <c r="H304" i="3"/>
  <c r="H303" i="3"/>
  <c r="H302" i="3"/>
  <c r="H568" i="3"/>
  <c r="H301" i="3"/>
  <c r="H546" i="3"/>
  <c r="H300" i="3"/>
  <c r="H299" i="3"/>
  <c r="H550" i="3"/>
  <c r="H297" i="3"/>
  <c r="H296" i="3"/>
  <c r="H287" i="3"/>
  <c r="H295" i="3"/>
  <c r="H294" i="3"/>
  <c r="H293" i="3"/>
  <c r="H292" i="3"/>
  <c r="H291" i="3"/>
  <c r="H285" i="3"/>
  <c r="H284" i="3"/>
  <c r="H283" i="3"/>
  <c r="H282" i="3"/>
  <c r="H281" i="3"/>
  <c r="H279" i="3"/>
  <c r="H278" i="3"/>
  <c r="H277" i="3"/>
  <c r="H276" i="3"/>
  <c r="H275" i="3"/>
  <c r="H274" i="3"/>
  <c r="H273" i="3"/>
  <c r="H272" i="3"/>
  <c r="H271" i="3"/>
  <c r="H270" i="3"/>
  <c r="H269" i="3"/>
  <c r="H268" i="3"/>
  <c r="H267" i="3"/>
  <c r="H266" i="3"/>
  <c r="H265" i="3"/>
  <c r="H264" i="3"/>
  <c r="H263" i="3"/>
  <c r="H262" i="3"/>
  <c r="H261" i="3"/>
  <c r="H552" i="3"/>
  <c r="H553" i="3"/>
  <c r="H260" i="3"/>
  <c r="H259" i="3"/>
  <c r="H258" i="3"/>
  <c r="H257" i="3"/>
  <c r="H256" i="3"/>
  <c r="H255" i="3"/>
  <c r="H254" i="3"/>
  <c r="H253" i="3"/>
  <c r="H252" i="3"/>
  <c r="H251" i="3"/>
  <c r="H250" i="3"/>
  <c r="H249" i="3"/>
  <c r="H248" i="3"/>
  <c r="H247" i="3"/>
  <c r="H246" i="3"/>
  <c r="H245" i="3"/>
  <c r="H244" i="3"/>
  <c r="H243" i="3"/>
  <c r="H242" i="3"/>
  <c r="H241" i="3"/>
  <c r="H239" i="3"/>
  <c r="H238" i="3"/>
  <c r="H237" i="3"/>
  <c r="H236" i="3"/>
  <c r="H235" i="3"/>
  <c r="H234" i="3"/>
  <c r="H233" i="3"/>
  <c r="H232" i="3"/>
  <c r="H231" i="3"/>
  <c r="H230" i="3"/>
  <c r="H229" i="3"/>
  <c r="H228" i="3"/>
  <c r="H227" i="3"/>
  <c r="H226" i="3"/>
  <c r="H225" i="3"/>
  <c r="H224" i="3"/>
  <c r="H223" i="3"/>
  <c r="H222" i="3"/>
  <c r="H221" i="3"/>
  <c r="H220" i="3"/>
  <c r="H219" i="3"/>
  <c r="H218" i="3"/>
  <c r="H217" i="3"/>
  <c r="H210" i="3"/>
  <c r="H209" i="3"/>
  <c r="H559" i="3"/>
  <c r="H208" i="3"/>
  <c r="H207" i="3"/>
  <c r="H206" i="3"/>
  <c r="H205" i="3"/>
  <c r="H204" i="3"/>
  <c r="H203" i="3"/>
  <c r="H202" i="3"/>
  <c r="H201" i="3"/>
  <c r="H200" i="3"/>
  <c r="H199" i="3"/>
  <c r="H642" i="3"/>
  <c r="H195" i="3"/>
  <c r="H194" i="3"/>
  <c r="H193" i="3"/>
  <c r="H192" i="3"/>
  <c r="H191" i="3"/>
  <c r="H190" i="3"/>
  <c r="H189" i="3"/>
  <c r="H188" i="3"/>
  <c r="H187" i="3"/>
  <c r="H186" i="3"/>
  <c r="H185" i="3"/>
  <c r="H184" i="3"/>
  <c r="H183" i="3"/>
  <c r="H182" i="3"/>
  <c r="H181" i="3"/>
  <c r="H180" i="3"/>
  <c r="H179" i="3"/>
  <c r="H178" i="3"/>
  <c r="H177" i="3"/>
  <c r="H176" i="3"/>
  <c r="H175" i="3"/>
  <c r="H174" i="3"/>
  <c r="H173" i="3"/>
  <c r="H172" i="3"/>
  <c r="H171" i="3"/>
  <c r="H170" i="3"/>
  <c r="H144" i="3"/>
  <c r="H169" i="3"/>
  <c r="H168" i="3"/>
  <c r="H167" i="3"/>
  <c r="H166" i="3"/>
  <c r="H165" i="3"/>
  <c r="H164" i="3"/>
  <c r="H163" i="3"/>
  <c r="H162" i="3"/>
  <c r="H161" i="3"/>
  <c r="H160" i="3"/>
  <c r="H159" i="3"/>
  <c r="H158" i="3"/>
  <c r="H157" i="3"/>
  <c r="H156" i="3"/>
  <c r="H155" i="3"/>
  <c r="H154" i="3"/>
  <c r="H153" i="3"/>
  <c r="H152" i="3"/>
  <c r="H151" i="3"/>
  <c r="H150" i="3"/>
  <c r="H149" i="3"/>
  <c r="H148" i="3"/>
  <c r="H147" i="3"/>
  <c r="H558" i="3"/>
  <c r="H557" i="3"/>
  <c r="H554" i="3"/>
  <c r="H547" i="3"/>
  <c r="H146" i="3"/>
  <c r="H280" i="3"/>
  <c r="H561" i="3"/>
  <c r="H326" i="3"/>
  <c r="H109" i="3"/>
  <c r="H323" i="3"/>
  <c r="H113" i="3"/>
  <c r="H112" i="3"/>
  <c r="H108" i="3"/>
  <c r="H107" i="3"/>
  <c r="H197" i="3"/>
  <c r="H581" i="3"/>
  <c r="H198" i="3"/>
  <c r="H136" i="3"/>
  <c r="H141" i="3"/>
  <c r="H140" i="3"/>
  <c r="H139" i="3"/>
  <c r="H137" i="3"/>
  <c r="H138" i="3"/>
  <c r="H131" i="3"/>
  <c r="H130" i="3"/>
  <c r="H129" i="3"/>
  <c r="H128" i="3"/>
  <c r="H127" i="3"/>
  <c r="H126" i="3"/>
  <c r="H125" i="3"/>
  <c r="H124" i="3"/>
  <c r="H123" i="3"/>
  <c r="H122" i="3"/>
  <c r="H121" i="3"/>
  <c r="H120" i="3"/>
  <c r="H119" i="3"/>
  <c r="H118" i="3"/>
  <c r="H117" i="3"/>
  <c r="H116" i="3"/>
  <c r="H115" i="3"/>
  <c r="H114" i="3"/>
  <c r="H106" i="3"/>
  <c r="H105" i="3"/>
  <c r="H104" i="3"/>
  <c r="H103" i="3"/>
  <c r="H102" i="3"/>
  <c r="H101" i="3"/>
  <c r="H100" i="3"/>
  <c r="H99" i="3"/>
  <c r="H98" i="3"/>
  <c r="H97" i="3"/>
  <c r="H96" i="3"/>
  <c r="H95" i="3"/>
  <c r="H94" i="3"/>
  <c r="H93" i="3"/>
  <c r="H92" i="3"/>
  <c r="H91" i="3"/>
  <c r="H90" i="3"/>
  <c r="H89" i="3"/>
  <c r="H88" i="3"/>
  <c r="H671" i="3"/>
  <c r="H598" i="3"/>
  <c r="H434" i="3"/>
  <c r="H86" i="3"/>
  <c r="H85" i="3"/>
  <c r="H84" i="3"/>
  <c r="H83" i="3"/>
  <c r="H82" i="3"/>
  <c r="H81" i="3"/>
  <c r="H80" i="3"/>
  <c r="H79" i="3"/>
  <c r="H78" i="3"/>
  <c r="H74" i="3"/>
  <c r="H75" i="3"/>
  <c r="H77" i="3"/>
  <c r="H76" i="3"/>
  <c r="H71" i="3"/>
  <c r="H72" i="3"/>
  <c r="H70" i="3"/>
  <c r="H73" i="3"/>
  <c r="H337" i="3"/>
  <c r="H369" i="3"/>
  <c r="H370" i="3"/>
  <c r="H449" i="3"/>
  <c r="H69" i="3"/>
  <c r="H68" i="3"/>
  <c r="H67" i="3"/>
  <c r="H66" i="3"/>
  <c r="H65" i="3"/>
  <c r="H64" i="3"/>
  <c r="H63" i="3"/>
  <c r="H62" i="3"/>
  <c r="H61" i="3"/>
  <c r="D6" i="1" l="1"/>
  <c r="AX57" i="3" l="1"/>
  <c r="BA55" i="3"/>
  <c r="BA54" i="3"/>
  <c r="AR57" i="3"/>
  <c r="AU57" i="3"/>
  <c r="AZ57" i="3"/>
  <c r="AS57" i="3"/>
  <c r="AW57" i="3"/>
  <c r="BC57" i="3"/>
  <c r="BE55" i="3"/>
  <c r="BA56" i="3"/>
  <c r="AT57" i="3"/>
  <c r="AY57" i="3"/>
  <c r="BD57" i="3"/>
  <c r="BE56" i="3"/>
  <c r="AV57" i="3"/>
  <c r="BB57" i="3"/>
  <c r="BE54" i="3"/>
  <c r="M6" i="2"/>
  <c r="BF55" i="3" l="1"/>
  <c r="BE57" i="3"/>
  <c r="BF56" i="3"/>
  <c r="BF54" i="3"/>
  <c r="BA57" i="3"/>
  <c r="X6" i="2"/>
  <c r="V6" i="2"/>
  <c r="U6" i="2"/>
  <c r="T6" i="2"/>
  <c r="S6" i="2"/>
  <c r="R6" i="2"/>
  <c r="Q6" i="2"/>
  <c r="P6" i="2"/>
  <c r="O6" i="2"/>
  <c r="N6" i="2"/>
  <c r="L6" i="2"/>
  <c r="K6" i="2"/>
  <c r="J6" i="2"/>
  <c r="I6" i="2"/>
  <c r="BF57" i="3" l="1"/>
  <c r="BG57" i="3" s="1"/>
</calcChain>
</file>

<file path=xl/sharedStrings.xml><?xml version="1.0" encoding="utf-8"?>
<sst xmlns="http://schemas.openxmlformats.org/spreadsheetml/2006/main" count="4004" uniqueCount="2453">
  <si>
    <t>正式名称</t>
  </si>
  <si>
    <t>略称</t>
  </si>
  <si>
    <t>英語表記</t>
  </si>
  <si>
    <t>代表者氏名</t>
    <rPh sb="0" eb="3">
      <t>ダイヒョウシャ</t>
    </rPh>
    <rPh sb="3" eb="5">
      <t>シメイ</t>
    </rPh>
    <phoneticPr fontId="4"/>
  </si>
  <si>
    <t>〒</t>
  </si>
  <si>
    <t>〒</t>
    <phoneticPr fontId="4"/>
  </si>
  <si>
    <t>住所</t>
  </si>
  <si>
    <t>電話</t>
    <rPh sb="0" eb="2">
      <t>デンワ</t>
    </rPh>
    <phoneticPr fontId="4"/>
  </si>
  <si>
    <t>事務担当者</t>
  </si>
  <si>
    <t>携帯電話</t>
  </si>
  <si>
    <t>携帯電話</t>
    <rPh sb="0" eb="2">
      <t>ケイタイ</t>
    </rPh>
    <rPh sb="2" eb="4">
      <t>デンワ</t>
    </rPh>
    <phoneticPr fontId="4"/>
  </si>
  <si>
    <t>E-mail</t>
  </si>
  <si>
    <t>E-mail</t>
    <phoneticPr fontId="4"/>
  </si>
  <si>
    <t>001</t>
    <phoneticPr fontId="4"/>
  </si>
  <si>
    <t>002</t>
    <phoneticPr fontId="4"/>
  </si>
  <si>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</si>
  <si>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</si>
  <si>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</si>
  <si>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</si>
  <si>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</si>
  <si>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</si>
  <si>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</si>
  <si>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</si>
  <si>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</si>
  <si>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</si>
  <si>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</si>
  <si>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</si>
  <si>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</si>
  <si>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</si>
  <si>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</si>
  <si>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</si>
  <si>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</si>
  <si>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</si>
  <si>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</si>
  <si>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</si>
  <si>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</si>
  <si>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</si>
  <si>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</si>
  <si>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</si>
  <si>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</si>
  <si>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</si>
  <si>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</si>
  <si>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</si>
  <si>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</si>
  <si>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</si>
  <si>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</si>
  <si>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</si>
  <si>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</si>
  <si>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</si>
  <si>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</si>
  <si>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</si>
  <si>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</si>
  <si>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</si>
  <si>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</si>
  <si>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</si>
  <si>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</si>
  <si>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</si>
  <si>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</si>
  <si>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</si>
  <si>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</si>
  <si>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</si>
  <si>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</si>
  <si>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</si>
  <si>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</si>
  <si>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</si>
  <si>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</si>
  <si>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</si>
  <si>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</si>
  <si>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</si>
  <si>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</si>
  <si>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</si>
  <si>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</si>
  <si>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</si>
  <si>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</si>
  <si>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</si>
  <si>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</si>
  <si>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</si>
  <si>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</si>
  <si>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</si>
  <si>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</si>
  <si>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</si>
  <si>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</si>
  <si>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</si>
  <si>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</si>
  <si>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</si>
  <si>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</si>
  <si>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</si>
  <si>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</si>
  <si>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</si>
  <si>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</si>
  <si>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</si>
  <si>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</si>
  <si>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</si>
  <si>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</si>
  <si>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</si>
  <si>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</si>
  <si>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</si>
  <si>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</si>
  <si>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</si>
  <si>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</si>
  <si>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</si>
  <si>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</si>
  <si>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</si>
  <si>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</si>
  <si>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</si>
  <si>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</si>
  <si>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</si>
  <si>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</si>
  <si>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</si>
  <si>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</si>
  <si>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</si>
  <si>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</si>
  <si>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</si>
  <si>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</si>
  <si>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</si>
  <si>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</si>
  <si>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</si>
  <si>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</si>
  <si>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</si>
  <si>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</si>
  <si>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</si>
  <si>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</si>
  <si>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</si>
  <si>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</si>
  <si>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</si>
  <si>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</si>
  <si>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</si>
  <si>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</si>
  <si>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</si>
  <si>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</si>
  <si>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</si>
  <si>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</si>
  <si>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</si>
  <si>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</si>
  <si>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</si>
  <si>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</si>
  <si>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</si>
  <si>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</si>
  <si>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</si>
  <si>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</si>
  <si>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</si>
  <si>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</si>
  <si>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</si>
  <si>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</si>
  <si>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</si>
  <si>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</si>
  <si>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</si>
  <si>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</si>
  <si>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</si>
  <si>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</si>
  <si>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</si>
  <si>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</si>
  <si>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</si>
  <si>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</si>
  <si>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</si>
  <si>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</si>
  <si>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</si>
  <si>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</si>
  <si>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</si>
  <si>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</si>
  <si>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</si>
  <si>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</si>
  <si>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</si>
  <si>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</si>
  <si>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</si>
  <si>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</si>
  <si>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</si>
  <si>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</si>
  <si>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</si>
  <si>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</si>
  <si>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</si>
  <si>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</si>
  <si>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</si>
  <si>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</si>
  <si>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</si>
  <si>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</si>
  <si>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</si>
  <si>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</si>
  <si>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</si>
  <si>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</si>
  <si>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</si>
  <si>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</si>
  <si>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</si>
  <si>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</si>
  <si>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</si>
  <si>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</si>
  <si>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</si>
  <si>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</si>
  <si>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</si>
  <si>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</si>
  <si>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</si>
  <si>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</si>
  <si>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</si>
  <si>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</si>
  <si>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</si>
  <si>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</si>
  <si>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</si>
  <si>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</si>
  <si>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</si>
  <si>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</si>
  <si>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</si>
  <si>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</si>
  <si>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</si>
  <si>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</si>
  <si>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</si>
  <si>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</si>
  <si>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</si>
  <si>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</si>
  <si>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</si>
  <si>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</si>
  <si>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</si>
  <si>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</si>
  <si>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</si>
  <si>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所属コード</t>
  </si>
  <si>
    <t>リザルト表記</t>
    <rPh sb="4" eb="6">
      <t>ヒョウキ</t>
    </rPh>
    <phoneticPr fontId="4"/>
  </si>
  <si>
    <t>代表者</t>
  </si>
  <si>
    <t>所在地</t>
  </si>
  <si>
    <t>電話番号</t>
  </si>
  <si>
    <t>code</t>
    <phoneticPr fontId="4"/>
  </si>
  <si>
    <t>団体</t>
    <rPh sb="0" eb="2">
      <t>ダンタイ</t>
    </rPh>
    <phoneticPr fontId="4"/>
  </si>
  <si>
    <t>全角20文字、半角40文字</t>
  </si>
  <si>
    <t>全角10、半角20</t>
  </si>
  <si>
    <t>リザルト表記カナ</t>
    <rPh sb="4" eb="6">
      <t>ヒョウキ</t>
    </rPh>
    <phoneticPr fontId="4"/>
  </si>
  <si>
    <t>(省略可）　半角25</t>
  </si>
  <si>
    <t>氏名</t>
  </si>
  <si>
    <t>本年度</t>
    <rPh sb="0" eb="3">
      <t>ホンネンド</t>
    </rPh>
    <phoneticPr fontId="4"/>
  </si>
  <si>
    <t>前年度</t>
    <rPh sb="0" eb="3">
      <t>ゼンネンド</t>
    </rPh>
    <phoneticPr fontId="4"/>
  </si>
  <si>
    <t>○</t>
    <phoneticPr fontId="4"/>
  </si>
  <si>
    <t>登　録</t>
    <rPh sb="0" eb="1">
      <t>ノボル</t>
    </rPh>
    <rPh sb="2" eb="3">
      <t>ロク</t>
    </rPh>
    <phoneticPr fontId="4"/>
  </si>
  <si>
    <t>日本電産サンキョースケート部</t>
  </si>
  <si>
    <t>日本電産サンキョー</t>
  </si>
  <si>
    <t>岡谷スケート協会</t>
  </si>
  <si>
    <t>軽井沢スケート連盟</t>
  </si>
  <si>
    <t>下諏訪町体育協会スケート部</t>
  </si>
  <si>
    <t>下諏訪町体協ｽｹｰﾄ部</t>
  </si>
  <si>
    <t>長野市スケート協会</t>
  </si>
  <si>
    <t>茅野市スケート協会</t>
  </si>
  <si>
    <t>南佐久スケート協会</t>
  </si>
  <si>
    <t>諏訪市スケート協会</t>
  </si>
  <si>
    <t>松本スケート協会</t>
  </si>
  <si>
    <t>大北スケート協会</t>
  </si>
  <si>
    <t>原村体育協会</t>
  </si>
  <si>
    <t>原村体協</t>
  </si>
  <si>
    <t>上伊那スケート協会</t>
  </si>
  <si>
    <t>富士見町体育協会</t>
  </si>
  <si>
    <t>富士見町体協</t>
  </si>
  <si>
    <t>長野県高等学校体育連盟</t>
  </si>
  <si>
    <t>長野県高体連</t>
  </si>
  <si>
    <t>長野県岡谷東高等学校</t>
  </si>
  <si>
    <t>岡谷東高校</t>
  </si>
  <si>
    <t>長野県軽井沢高等学校</t>
  </si>
  <si>
    <t>軽井沢高校</t>
  </si>
  <si>
    <t>長野県小海高等学校</t>
  </si>
  <si>
    <t>小海高校</t>
  </si>
  <si>
    <t>社会医療法人財団慈泉会相澤病院</t>
  </si>
  <si>
    <t>相澤病院</t>
  </si>
  <si>
    <t>長野県諏訪二葉高校</t>
  </si>
  <si>
    <t>諏訪二葉高校</t>
  </si>
  <si>
    <t>長野県豊科高等学校スケート部</t>
  </si>
  <si>
    <t>豊科高校</t>
  </si>
  <si>
    <t>長野県岡谷南高等学校</t>
  </si>
  <si>
    <t>岡谷南高校</t>
  </si>
  <si>
    <t>長野県野沢北高等学校</t>
  </si>
  <si>
    <t>野沢北高校</t>
  </si>
  <si>
    <t>長野県茅野高校</t>
    <rPh sb="0" eb="3">
      <t>ナガノケン</t>
    </rPh>
    <phoneticPr fontId="6"/>
  </si>
  <si>
    <t>茅野高校</t>
  </si>
  <si>
    <t>東海大学付属諏訪高等学校</t>
    <rPh sb="6" eb="8">
      <t>スワ</t>
    </rPh>
    <phoneticPr fontId="6"/>
  </si>
  <si>
    <t>東海大諏訪高校</t>
    <rPh sb="3" eb="5">
      <t>スワ</t>
    </rPh>
    <phoneticPr fontId="6"/>
  </si>
  <si>
    <t>松本工業高校</t>
  </si>
  <si>
    <t>臼田高校</t>
  </si>
  <si>
    <t>長野県岡谷工業高等学校</t>
  </si>
  <si>
    <t>岡谷工業高校</t>
  </si>
  <si>
    <t>野沢南高校</t>
  </si>
  <si>
    <t>長野市立更北中学校</t>
  </si>
  <si>
    <t>更北中学校</t>
  </si>
  <si>
    <t>長野県諏訪清陵高校</t>
  </si>
  <si>
    <t>諏訪清陵高校</t>
  </si>
  <si>
    <t>長野県伊那北高校</t>
  </si>
  <si>
    <t>伊那北高校</t>
  </si>
  <si>
    <t>大町高校</t>
  </si>
  <si>
    <t>長野県松本深志高等学校</t>
  </si>
  <si>
    <t>松本深志高校</t>
  </si>
  <si>
    <t>長野県長野吉田高等学校</t>
  </si>
  <si>
    <t>長野吉田高校</t>
  </si>
  <si>
    <t>長野県中学校体育連盟</t>
  </si>
  <si>
    <t>長野県中体連</t>
  </si>
  <si>
    <t>長野西高校</t>
  </si>
  <si>
    <t>信州大学</t>
  </si>
  <si>
    <t>宮田村立宮田中学校</t>
  </si>
  <si>
    <t>宮田中学校</t>
  </si>
  <si>
    <t>長野県南安曇農業高等学校</t>
  </si>
  <si>
    <t>南安曇農業高校</t>
  </si>
  <si>
    <t>佐久市立臼田中学校</t>
  </si>
  <si>
    <t>臼田中学校</t>
  </si>
  <si>
    <t>岡谷市立岡谷北部中学校</t>
  </si>
  <si>
    <t>岡谷北部中学校</t>
  </si>
  <si>
    <t>軽井沢町立軽井沢中学校</t>
  </si>
  <si>
    <t>軽井沢中学校</t>
  </si>
  <si>
    <t>佐久市立中込中学校</t>
  </si>
  <si>
    <t>中込中学校</t>
  </si>
  <si>
    <t>小海町北相木村南相木村中学校組合立小海中学校</t>
  </si>
  <si>
    <t>小海中学校</t>
  </si>
  <si>
    <t>佐久穂町立八千穂中学校</t>
  </si>
  <si>
    <t>八千穂中学校</t>
  </si>
  <si>
    <t>佐久穂町立佐久穂中学校</t>
  </si>
  <si>
    <t>佐久穂中学校</t>
  </si>
  <si>
    <t>諏訪市立上諏訪中学校</t>
  </si>
  <si>
    <t>上諏訪中学校</t>
  </si>
  <si>
    <t>茅野市立長峰中学校</t>
  </si>
  <si>
    <t>長峰中学校</t>
  </si>
  <si>
    <t>諏訪市立諏訪西中学校</t>
  </si>
  <si>
    <t>諏訪西中学校</t>
  </si>
  <si>
    <t>諏訪中学校</t>
  </si>
  <si>
    <t>茅野市立北部中学校</t>
  </si>
  <si>
    <t>茅野北部中学校</t>
  </si>
  <si>
    <t>岡谷市立岡谷東部中学校</t>
  </si>
  <si>
    <t>岡谷東部中学校</t>
  </si>
  <si>
    <t>明善中学校</t>
  </si>
  <si>
    <t>長野県松本蟻ケ崎高等学校</t>
  </si>
  <si>
    <t>松本蟻ケ崎高校</t>
  </si>
  <si>
    <t>株式会社やまびこスケートの森</t>
  </si>
  <si>
    <t>やまびこスケートの森</t>
  </si>
  <si>
    <t>大町市立仁科台中学校</t>
  </si>
  <si>
    <t>仁科台中学校</t>
  </si>
  <si>
    <t>大町市立第一中学校</t>
  </si>
  <si>
    <t>大町第一中学校</t>
  </si>
  <si>
    <t>池田町立高瀬中学校</t>
  </si>
  <si>
    <t>高瀬中学校</t>
  </si>
  <si>
    <t>長野市立裾花中学校</t>
  </si>
  <si>
    <t>裾花中学校</t>
  </si>
  <si>
    <t>長野女子高校</t>
  </si>
  <si>
    <t>皐月高校</t>
  </si>
  <si>
    <t>茅野市立永明中学校</t>
  </si>
  <si>
    <t>永明中学校</t>
  </si>
  <si>
    <t>野沢中学校</t>
  </si>
  <si>
    <t>川上村立川上中学校</t>
  </si>
  <si>
    <t>川上中学校</t>
  </si>
  <si>
    <t>岡谷市立岡谷西部中学校</t>
  </si>
  <si>
    <t>岡谷西部中学校</t>
  </si>
  <si>
    <t>学校法人聖啓学園佐久長聖高等学校</t>
  </si>
  <si>
    <t>佐久長聖高校</t>
  </si>
  <si>
    <t>富士見町立富士見中学校</t>
  </si>
  <si>
    <t>富士見中学校</t>
  </si>
  <si>
    <t>下諏訪町立下諏訪中学校</t>
  </si>
  <si>
    <t>下諏訪中学校</t>
  </si>
  <si>
    <t>原村立原中学校</t>
  </si>
  <si>
    <t>原中学校</t>
  </si>
  <si>
    <t>富士見南中学校</t>
  </si>
  <si>
    <t>南牧村立南牧中学校</t>
  </si>
  <si>
    <t>南牧中学校</t>
  </si>
  <si>
    <t>岡谷市立岡谷南部中学校</t>
  </si>
  <si>
    <t>岡谷南部中学校</t>
  </si>
  <si>
    <t>小諸高等学校</t>
  </si>
  <si>
    <t>エスク・サンエススケート株式会社</t>
  </si>
  <si>
    <t>サンエススケート</t>
  </si>
  <si>
    <t>諏訪市立諏訪南中学校</t>
  </si>
  <si>
    <t>諏訪南中学校</t>
  </si>
  <si>
    <t>茅野市立東部中学校</t>
  </si>
  <si>
    <t>茅野東部中学校</t>
  </si>
  <si>
    <t>塩尻西部中学校</t>
  </si>
  <si>
    <t>松本市立梓川中学校</t>
  </si>
  <si>
    <t>梓川中学校</t>
  </si>
  <si>
    <t>長野市立犀陵中学校</t>
  </si>
  <si>
    <t>犀陵中学校</t>
  </si>
  <si>
    <t>宮田スケートクラブ</t>
  </si>
  <si>
    <t>帝産クラブ</t>
  </si>
  <si>
    <t>上田市立第五中学校</t>
  </si>
  <si>
    <t>上田五中学校</t>
  </si>
  <si>
    <t>松本市山形村朝日村中学校組合立鉢盛中学校</t>
  </si>
  <si>
    <t>鉢盛中学校</t>
  </si>
  <si>
    <t>松川村立松川中学校</t>
  </si>
  <si>
    <t>松川中学校</t>
  </si>
  <si>
    <t>長野県上伊那農業高校</t>
    <rPh sb="0" eb="3">
      <t>ナガノケン</t>
    </rPh>
    <phoneticPr fontId="6"/>
  </si>
  <si>
    <t>上伊那農業高校</t>
  </si>
  <si>
    <t>長野県長野東高等学校</t>
  </si>
  <si>
    <t>長野東高校</t>
  </si>
  <si>
    <t>長野県塩尻志学館高等学校</t>
  </si>
  <si>
    <t>塩尻志学館高校</t>
  </si>
  <si>
    <t>長野市立北部中学校</t>
  </si>
  <si>
    <t>長野北部中学校</t>
  </si>
  <si>
    <t>南箕輪村立南箕輪中学校</t>
  </si>
  <si>
    <t>南箕輪中学校</t>
  </si>
  <si>
    <t>穂高中学校</t>
  </si>
  <si>
    <t>塩尻市立丘中学校</t>
  </si>
  <si>
    <t>丘中学校</t>
  </si>
  <si>
    <t>長野市立櫻ヶ岡中学校</t>
  </si>
  <si>
    <t>櫻ヶ岡中学校</t>
  </si>
  <si>
    <t>伊那市立伊那中学校</t>
  </si>
  <si>
    <t>伊那中学校</t>
  </si>
  <si>
    <t>箕輪町立箕輪中学校</t>
  </si>
  <si>
    <t>箕輪中学校</t>
  </si>
  <si>
    <t>長野市立西部中学校</t>
  </si>
  <si>
    <t>長野西部中学校</t>
  </si>
  <si>
    <t>両小野中学校</t>
  </si>
  <si>
    <t>伊那市立東部中学校</t>
  </si>
  <si>
    <t>伊那東部中学校</t>
  </si>
  <si>
    <t>文化女子大学付属長野高校</t>
  </si>
  <si>
    <t>文大付属長野高校</t>
  </si>
  <si>
    <t>長野清泉女学院高等学校</t>
  </si>
  <si>
    <t>長野清泉女学院高校</t>
  </si>
  <si>
    <t>長野県長野高等学校</t>
  </si>
  <si>
    <t>長野高校</t>
  </si>
  <si>
    <t>下諏訪町立下諏訪社中学校</t>
  </si>
  <si>
    <t>下諏訪社中学校</t>
  </si>
  <si>
    <t>長野市立広徳中学校</t>
  </si>
  <si>
    <t>広徳中学校</t>
  </si>
  <si>
    <t>長野県諏訪清陵高等学校附属中学校</t>
  </si>
  <si>
    <t>諏訪清陵附属中学校</t>
  </si>
  <si>
    <t>伊那市立春富中学校</t>
  </si>
  <si>
    <t>春富中学校</t>
  </si>
  <si>
    <t>長野県松本県ヶ丘高等学校</t>
  </si>
  <si>
    <t>松本県ヶ丘高校</t>
  </si>
  <si>
    <t>田川高校</t>
  </si>
  <si>
    <t>筑北中学校</t>
  </si>
  <si>
    <t>長野県岩村田高等学校</t>
  </si>
  <si>
    <t>岩村田高校</t>
  </si>
  <si>
    <t>学校法人松商学園　松商学園高等学校</t>
  </si>
  <si>
    <t>松商学園高校</t>
  </si>
  <si>
    <t>御代田町立御代田中学校</t>
    <rPh sb="0" eb="3">
      <t>ミヨタ</t>
    </rPh>
    <rPh sb="3" eb="5">
      <t>チョウリツ</t>
    </rPh>
    <phoneticPr fontId="6"/>
  </si>
  <si>
    <t>御代田中学校</t>
  </si>
  <si>
    <t>佐久市立浅間中学校</t>
  </si>
  <si>
    <t>浅間中学校</t>
  </si>
  <si>
    <t>更埴西中学校</t>
  </si>
  <si>
    <t>長野市立若穂中学校</t>
  </si>
  <si>
    <t>若穂中学校</t>
  </si>
  <si>
    <t>伊那弥生ヶ丘高校</t>
  </si>
  <si>
    <t>辰野中学校</t>
  </si>
  <si>
    <t>松本旭町中学校</t>
  </si>
  <si>
    <t>株式会社電算</t>
  </si>
  <si>
    <t>(株)電算</t>
  </si>
  <si>
    <t>小諸市立小諸東中学校</t>
  </si>
  <si>
    <t>小諸東中学校</t>
  </si>
  <si>
    <t>塩尻市立塩尻中学校</t>
  </si>
  <si>
    <t>塩尻中学校</t>
  </si>
  <si>
    <t>佐久市スケート連盟</t>
  </si>
  <si>
    <t>長野市立篠ノ井東中学校</t>
  </si>
  <si>
    <t>篠ノ井東中学校</t>
  </si>
  <si>
    <t>佐久市立東中学校</t>
  </si>
  <si>
    <t>佐久東中学校</t>
  </si>
  <si>
    <t>学校法人吉沢学園　地球環境高等学校</t>
  </si>
  <si>
    <t>地球環境高校</t>
  </si>
  <si>
    <t>広陵中学校</t>
  </si>
  <si>
    <t>坂城町立坂城中学校</t>
  </si>
  <si>
    <t>坂城中学校</t>
  </si>
  <si>
    <t>信明中学校</t>
  </si>
  <si>
    <t>女鳥羽中学校</t>
  </si>
  <si>
    <t>諏訪市城北小学校</t>
  </si>
  <si>
    <t>城北小学校</t>
  </si>
  <si>
    <t>筑摩野中学校</t>
  </si>
  <si>
    <t>信州大学教育学部附属長野中学校</t>
  </si>
  <si>
    <t>信大附属長野中学校</t>
  </si>
  <si>
    <t>長野県松代高等学校</t>
  </si>
  <si>
    <t>松代高校</t>
  </si>
  <si>
    <t>長野県松本筑摩高等学校</t>
  </si>
  <si>
    <t>松本筑摩高校</t>
  </si>
  <si>
    <t>松本市立丸ノ内中学校</t>
  </si>
  <si>
    <t>丸ノ内中学校</t>
  </si>
  <si>
    <t>国立高等専門学校機構長野工業高等専門学校</t>
  </si>
  <si>
    <t>長野工業高等専門学校</t>
  </si>
  <si>
    <t>小諸市立芦原中学校</t>
  </si>
  <si>
    <t>芦原中学校</t>
  </si>
  <si>
    <t>上田市立第四中学校</t>
  </si>
  <si>
    <t>上田第四中学校</t>
  </si>
  <si>
    <t>学校法人聖啓学園佐久長聖中学校</t>
  </si>
  <si>
    <t>佐久長聖中学校</t>
  </si>
  <si>
    <t>長野県下諏訪向陽高等学校</t>
  </si>
  <si>
    <t>下諏訪向陽高校</t>
  </si>
  <si>
    <t>信州大学教育学部附属松本中学校</t>
  </si>
  <si>
    <t>信大附属松本中学校</t>
  </si>
  <si>
    <t>箕輪町立箕輪中部小学校</t>
  </si>
  <si>
    <t>箕輪中部小学校</t>
  </si>
  <si>
    <t>長野市立松代中学校</t>
    <rPh sb="0" eb="4">
      <t>ナガノシリツ</t>
    </rPh>
    <phoneticPr fontId="6"/>
  </si>
  <si>
    <t>松代中学校</t>
  </si>
  <si>
    <t>長野市立東部中学校</t>
  </si>
  <si>
    <t>長野東部中学校</t>
  </si>
  <si>
    <t>小布施中学校</t>
  </si>
  <si>
    <t>松本市立今井小学校</t>
  </si>
  <si>
    <t>今井小学校</t>
  </si>
  <si>
    <t>長野市立三陽中学校</t>
  </si>
  <si>
    <t>長野三陽中学校</t>
  </si>
  <si>
    <t>長野県屋代高等学校</t>
  </si>
  <si>
    <t>屋代高校</t>
  </si>
  <si>
    <t>菅野中学校</t>
  </si>
  <si>
    <t>長野俊英高校</t>
  </si>
  <si>
    <t>長野市立東北中学校</t>
  </si>
  <si>
    <t>長野東北中学校</t>
  </si>
  <si>
    <t>中野西高校</t>
  </si>
  <si>
    <t>高松学園伊那西高校</t>
  </si>
  <si>
    <t>伊那西高校</t>
  </si>
  <si>
    <t>更級農業高校</t>
  </si>
  <si>
    <t>竹村製作所スケート部</t>
  </si>
  <si>
    <t>竹村製作所</t>
  </si>
  <si>
    <t>長野日本大学高校</t>
  </si>
  <si>
    <t>長野日大高校</t>
  </si>
  <si>
    <t>長野南高校</t>
  </si>
  <si>
    <t>エクセラン高校</t>
  </si>
  <si>
    <t>長野県長野工業高等学校</t>
  </si>
  <si>
    <t>長野工業高校</t>
  </si>
  <si>
    <t>諏訪実業高校</t>
  </si>
  <si>
    <t>エムウェーブスケート部</t>
  </si>
  <si>
    <t>エムウェーブ</t>
  </si>
  <si>
    <t>長野県上田高等学校</t>
  </si>
  <si>
    <t>上田高校</t>
  </si>
  <si>
    <t>穂高商業高校</t>
  </si>
  <si>
    <t>株式会社イズミテクノ</t>
  </si>
  <si>
    <t>イズミテクノ</t>
  </si>
  <si>
    <t>株式会社八幡屋礒五郎スケート部</t>
  </si>
  <si>
    <t>八幡屋礒五郎</t>
  </si>
  <si>
    <t>長野市立柳町中学校</t>
  </si>
  <si>
    <t>長野柳町中学校</t>
  </si>
  <si>
    <t>松本市立高綱中学校</t>
  </si>
  <si>
    <t>松本高綱中学校</t>
  </si>
  <si>
    <t>信州豊南短期大学</t>
  </si>
  <si>
    <t>小諸商業高校</t>
  </si>
  <si>
    <t>やまびこクラブ</t>
  </si>
  <si>
    <t>箕輪工業高校</t>
  </si>
  <si>
    <t>松本市立開成中学校</t>
  </si>
  <si>
    <t>開成中学校</t>
  </si>
  <si>
    <t>長野市立長野高等学校</t>
  </si>
  <si>
    <t>市立長野高校</t>
  </si>
  <si>
    <t>長野日本大学中学校</t>
  </si>
  <si>
    <t>長野日大中学校</t>
  </si>
  <si>
    <t>川上村立川上第二小学校</t>
  </si>
  <si>
    <t>川上第二小学校</t>
  </si>
  <si>
    <t>上田市立第三中学校</t>
  </si>
  <si>
    <t>上田第三中学校</t>
  </si>
  <si>
    <t>諏訪市立豊田小学校</t>
  </si>
  <si>
    <t>豊田小学校</t>
  </si>
  <si>
    <t>朝日村立朝日小学校</t>
  </si>
  <si>
    <t>朝日小学校</t>
  </si>
  <si>
    <t>茅野市立玉川小学校</t>
  </si>
  <si>
    <t>玉川小学校</t>
  </si>
  <si>
    <t>社会医療法人　恵仁会</t>
  </si>
  <si>
    <t>恵仁会</t>
  </si>
  <si>
    <t>松本大学</t>
    <rPh sb="0" eb="2">
      <t>マツモト</t>
    </rPh>
    <rPh sb="2" eb="4">
      <t>ダイガク</t>
    </rPh>
    <phoneticPr fontId="6"/>
  </si>
  <si>
    <t>清泉女学院大学</t>
    <rPh sb="5" eb="7">
      <t>ダイガク</t>
    </rPh>
    <phoneticPr fontId="6"/>
  </si>
  <si>
    <t>長野県須坂創成高等学校</t>
  </si>
  <si>
    <t>須坂創成高校</t>
  </si>
  <si>
    <t>岡谷市立神明小学校</t>
    <rPh sb="0" eb="4">
      <t>オカヤシリツ</t>
    </rPh>
    <rPh sb="4" eb="5">
      <t>カミ</t>
    </rPh>
    <rPh sb="5" eb="6">
      <t>メイ</t>
    </rPh>
    <rPh sb="6" eb="9">
      <t>ショウガッコウ</t>
    </rPh>
    <phoneticPr fontId="6"/>
  </si>
  <si>
    <t>神明小学校</t>
    <rPh sb="0" eb="1">
      <t>カミ</t>
    </rPh>
    <rPh sb="1" eb="2">
      <t>メイ</t>
    </rPh>
    <rPh sb="2" eb="5">
      <t>ショウガッコウ</t>
    </rPh>
    <phoneticPr fontId="6"/>
  </si>
  <si>
    <t>諏訪市立四賀小学校</t>
    <rPh sb="0" eb="4">
      <t>スワシリツ</t>
    </rPh>
    <rPh sb="4" eb="6">
      <t>シガ</t>
    </rPh>
    <rPh sb="6" eb="9">
      <t>ショウガッコウ</t>
    </rPh>
    <phoneticPr fontId="6"/>
  </si>
  <si>
    <t>四賀小学校</t>
    <rPh sb="0" eb="2">
      <t>シガ</t>
    </rPh>
    <rPh sb="2" eb="5">
      <t>ショウガッコウ</t>
    </rPh>
    <phoneticPr fontId="6"/>
  </si>
  <si>
    <t>諏訪市立湖南小学校</t>
    <rPh sb="0" eb="4">
      <t>スワシリツ</t>
    </rPh>
    <rPh sb="4" eb="5">
      <t>コ</t>
    </rPh>
    <rPh sb="5" eb="6">
      <t>ミナミ</t>
    </rPh>
    <rPh sb="6" eb="9">
      <t>ショウガッコウ</t>
    </rPh>
    <phoneticPr fontId="6"/>
  </si>
  <si>
    <t>湖南小学校</t>
    <rPh sb="0" eb="1">
      <t>コ</t>
    </rPh>
    <rPh sb="1" eb="2">
      <t>ミナミ</t>
    </rPh>
    <rPh sb="2" eb="5">
      <t>ショウガッコウ</t>
    </rPh>
    <phoneticPr fontId="6"/>
  </si>
  <si>
    <t>茅野市立永明小学校</t>
    <rPh sb="0" eb="4">
      <t>チノシリツ</t>
    </rPh>
    <rPh sb="6" eb="9">
      <t>ショウガッコウ</t>
    </rPh>
    <phoneticPr fontId="6"/>
  </si>
  <si>
    <t>永明小学校</t>
    <rPh sb="2" eb="3">
      <t>ショウ</t>
    </rPh>
    <phoneticPr fontId="6"/>
  </si>
  <si>
    <t>茅野市立豊平小学校</t>
    <rPh sb="0" eb="4">
      <t>チノシリツ</t>
    </rPh>
    <rPh sb="4" eb="5">
      <t>トヨ</t>
    </rPh>
    <rPh sb="5" eb="6">
      <t>ヒラ</t>
    </rPh>
    <rPh sb="6" eb="9">
      <t>ショウガッコウ</t>
    </rPh>
    <phoneticPr fontId="6"/>
  </si>
  <si>
    <t>豊平小学校</t>
    <rPh sb="0" eb="1">
      <t>トヨ</t>
    </rPh>
    <rPh sb="1" eb="2">
      <t>ヒラ</t>
    </rPh>
    <rPh sb="2" eb="5">
      <t>ショウガッコウ</t>
    </rPh>
    <phoneticPr fontId="6"/>
  </si>
  <si>
    <t>佐久市立田口小学校</t>
    <rPh sb="0" eb="4">
      <t>サクシリツ</t>
    </rPh>
    <rPh sb="4" eb="6">
      <t>タグチ</t>
    </rPh>
    <rPh sb="6" eb="9">
      <t>ショウガッコウ</t>
    </rPh>
    <phoneticPr fontId="6"/>
  </si>
  <si>
    <t>田口小学校</t>
    <rPh sb="0" eb="2">
      <t>タグチ</t>
    </rPh>
    <rPh sb="2" eb="5">
      <t>ショウガッコウ</t>
    </rPh>
    <phoneticPr fontId="6"/>
  </si>
  <si>
    <t>学校法人佐久学園　佐久大学</t>
    <rPh sb="0" eb="2">
      <t>ガッコウ</t>
    </rPh>
    <rPh sb="2" eb="4">
      <t>ホウジン</t>
    </rPh>
    <rPh sb="4" eb="6">
      <t>サク</t>
    </rPh>
    <rPh sb="6" eb="8">
      <t>ガクエン</t>
    </rPh>
    <rPh sb="9" eb="11">
      <t>サク</t>
    </rPh>
    <rPh sb="11" eb="13">
      <t>ダイガク</t>
    </rPh>
    <phoneticPr fontId="6"/>
  </si>
  <si>
    <t>佐久大学</t>
    <rPh sb="0" eb="2">
      <t>サク</t>
    </rPh>
    <rPh sb="2" eb="4">
      <t>ダイガク</t>
    </rPh>
    <phoneticPr fontId="6"/>
  </si>
  <si>
    <t>NIDEC SANKYO CORPORATION</t>
  </si>
  <si>
    <t>KARUIZAWA SKATING FEDERATION</t>
  </si>
  <si>
    <t/>
  </si>
  <si>
    <t>OKAYAHIGASHI</t>
  </si>
  <si>
    <t>KARUIZAWA HS</t>
  </si>
  <si>
    <t>AIZAWA HOSPITAL</t>
  </si>
  <si>
    <t>NOZAWAKITA HIGHSCHOOL</t>
  </si>
  <si>
    <t>Chino high school</t>
  </si>
  <si>
    <t>KOUHOKU Junior HISCHOOL</t>
  </si>
  <si>
    <t>suwaseiryo high school</t>
  </si>
  <si>
    <t>NAGANOYOSHIDA</t>
  </si>
  <si>
    <t>MIYADA</t>
  </si>
  <si>
    <t>MINAMIAZUMI A.S.</t>
  </si>
  <si>
    <t>OKAYAHOKUBU</t>
  </si>
  <si>
    <t>KARUIZAWA</t>
  </si>
  <si>
    <t>Nakagomi</t>
  </si>
  <si>
    <t>SAKUHOCHUGAKU</t>
  </si>
  <si>
    <t>Nagamine</t>
  </si>
  <si>
    <t>Chinohokubu-jhs</t>
  </si>
  <si>
    <t>OKAYA TOBU</t>
  </si>
  <si>
    <t>ARIGASAKI</t>
  </si>
  <si>
    <t>Yamabiko Skating Complex</t>
  </si>
  <si>
    <t>Nishinadai J.H.S</t>
  </si>
  <si>
    <t>OMACHIDAIICHI</t>
  </si>
  <si>
    <t>takase junior high school</t>
  </si>
  <si>
    <t>EIMEI</t>
  </si>
  <si>
    <t>KAWAKAMI</t>
  </si>
  <si>
    <t>SAKUCHOSEI</t>
  </si>
  <si>
    <t>FUJIMI</t>
  </si>
  <si>
    <t>Shimosuwa JHS</t>
  </si>
  <si>
    <t>OKAYA NANTYU</t>
  </si>
  <si>
    <t>SSS</t>
  </si>
  <si>
    <t>SUWAMINAMI</t>
  </si>
  <si>
    <t>AZUSA JUNIOR HIGH SCHOOL</t>
  </si>
  <si>
    <t>TEISAN</t>
  </si>
  <si>
    <t>ＨＡＣＨＩＭＯＲＩ</t>
  </si>
  <si>
    <t>NAGANOHIGASHI</t>
  </si>
  <si>
    <t>NAGANOSHIOJIRISHIGAKUKAN</t>
  </si>
  <si>
    <t>Naganohokubu</t>
  </si>
  <si>
    <t>MINAMIMINOWA</t>
  </si>
  <si>
    <t>ＳＡＫＵＲＡＧＯＫＡ　Ｊ．Ｈ．Ｓ．</t>
  </si>
  <si>
    <t>INACHU</t>
  </si>
  <si>
    <t>MINOWA</t>
  </si>
  <si>
    <t>INATOBU</t>
  </si>
  <si>
    <t>NAGANO SEISEN JOGAKUIN</t>
  </si>
  <si>
    <t>Nagano SHS</t>
  </si>
  <si>
    <t>KOTOKU</t>
  </si>
  <si>
    <t>MATSUMOTOAGATAGAOKA</t>
  </si>
  <si>
    <t>Matsusyo</t>
  </si>
  <si>
    <t>MIYOTA</t>
  </si>
  <si>
    <t>ASAMA</t>
  </si>
  <si>
    <t>DENSAN CO., LTD.</t>
  </si>
  <si>
    <t>ECO HIGH SCHOOL</t>
  </si>
  <si>
    <t>SAKAKI</t>
  </si>
  <si>
    <t>matsushiro</t>
  </si>
  <si>
    <t>MARUNOUCHI</t>
  </si>
  <si>
    <t>NAGANO NAT. COLLEGE OF TECH.</t>
  </si>
  <si>
    <t>Ashihara</t>
  </si>
  <si>
    <t>naganotobu</t>
  </si>
  <si>
    <t>ＴＯＨＯＫＵ</t>
  </si>
  <si>
    <t>TAKEMURA</t>
  </si>
  <si>
    <t>IZUMI TECHNO</t>
  </si>
  <si>
    <t>ICHIRITSU NAGANO</t>
  </si>
  <si>
    <t>KAWAKAMIDAINI</t>
  </si>
  <si>
    <t>Matsumoto University</t>
  </si>
  <si>
    <t>Seisen Jogakuin College</t>
  </si>
  <si>
    <t>TOYOHIRA SYOU</t>
  </si>
  <si>
    <t>SAKU UNIV.</t>
  </si>
  <si>
    <t>スケート部長　大久保義則</t>
  </si>
  <si>
    <t>393-8511</t>
  </si>
  <si>
    <t>長野県</t>
  </si>
  <si>
    <t>諏訪郡下諏訪町5329</t>
  </si>
  <si>
    <t>0266-27-3111</t>
  </si>
  <si>
    <t>会長　上原　正一</t>
  </si>
  <si>
    <t>389-0111</t>
  </si>
  <si>
    <t>0267-45-0015</t>
  </si>
  <si>
    <t>391-1131</t>
  </si>
  <si>
    <t>0263-59-2004</t>
  </si>
  <si>
    <t>会長　松澤　康夫</t>
  </si>
  <si>
    <t>393-0083</t>
  </si>
  <si>
    <t>諏訪郡下諏訪町東弥生町12</t>
  </si>
  <si>
    <t>0266-27-5796</t>
  </si>
  <si>
    <t>会長　町田　伍一郎</t>
  </si>
  <si>
    <t>381-0025</t>
  </si>
  <si>
    <t>長野市北長池195　エムウェーブ内</t>
  </si>
  <si>
    <t>026-267-0288</t>
  </si>
  <si>
    <t>会長　山岸　文典</t>
  </si>
  <si>
    <t>391-0216</t>
  </si>
  <si>
    <t>茅野市米沢318</t>
  </si>
  <si>
    <t>0266-73-3354</t>
  </si>
  <si>
    <t>384-1103</t>
  </si>
  <si>
    <t>南佐久郡小海町豊里５７番地　小海町役場</t>
  </si>
  <si>
    <t>0267-92-2525</t>
  </si>
  <si>
    <t>会長　山田　一豊</t>
  </si>
  <si>
    <t>392-0016</t>
  </si>
  <si>
    <t>諏訪市豊田文出381-3</t>
  </si>
  <si>
    <t>0266-53-6746</t>
  </si>
  <si>
    <t>会長　今溝　正</t>
  </si>
  <si>
    <t>399-8601</t>
  </si>
  <si>
    <t>北安曇郡池田町池田2200-2</t>
  </si>
  <si>
    <t>0261-62-5530</t>
  </si>
  <si>
    <t>390-0852</t>
  </si>
  <si>
    <t>090-9668-2151</t>
  </si>
  <si>
    <t>新谷　純夫</t>
  </si>
  <si>
    <t>399-4301</t>
  </si>
  <si>
    <t>0265-85-3245</t>
  </si>
  <si>
    <t>会長 河西　元太郎</t>
  </si>
  <si>
    <t>399-0213</t>
  </si>
  <si>
    <t>0266-62-7807</t>
  </si>
  <si>
    <t>土屋　茂夫</t>
  </si>
  <si>
    <t>384-1105</t>
  </si>
  <si>
    <t>南佐久郡小海町千代里10006-2</t>
  </si>
  <si>
    <t>0267-92-2063</t>
  </si>
  <si>
    <t>学校長　北野　亨</t>
  </si>
  <si>
    <t>394-0033</t>
  </si>
  <si>
    <t>0266-23-3161</t>
  </si>
  <si>
    <t>389-0102</t>
  </si>
  <si>
    <t>0267-42-2390</t>
  </si>
  <si>
    <t>学校長 土屋　茂夫</t>
  </si>
  <si>
    <t>390-8510</t>
  </si>
  <si>
    <t>松本市本庄2-5-1</t>
  </si>
  <si>
    <t>0263-33-8600</t>
  </si>
  <si>
    <t>学校長　小池　良彦</t>
    <rPh sb="4" eb="6">
      <t>コイケ</t>
    </rPh>
    <rPh sb="7" eb="9">
      <t>ヨシヒコ</t>
    </rPh>
    <phoneticPr fontId="2"/>
  </si>
  <si>
    <t>392-8549</t>
  </si>
  <si>
    <t>諏訪市岡村2-13-28</t>
  </si>
  <si>
    <t>0266-52-4628</t>
  </si>
  <si>
    <t>399-8205</t>
  </si>
  <si>
    <t>安曇野市豊科2341</t>
  </si>
  <si>
    <t>0263-72-2151</t>
  </si>
  <si>
    <t>394-0034</t>
  </si>
  <si>
    <t>岡谷市湖畔3-3-30</t>
  </si>
  <si>
    <t>0266-23-2355</t>
  </si>
  <si>
    <t>385-0053</t>
  </si>
  <si>
    <t>佐久市野沢449-2</t>
  </si>
  <si>
    <t>0267-62-0020</t>
  </si>
  <si>
    <t>学校長　大森　俊司</t>
    <rPh sb="4" eb="6">
      <t>オオモリ</t>
    </rPh>
    <rPh sb="7" eb="9">
      <t>シュンジ</t>
    </rPh>
    <phoneticPr fontId="2"/>
  </si>
  <si>
    <t>391-0013</t>
  </si>
  <si>
    <t>茅野市宮川11395</t>
  </si>
  <si>
    <t>0266-72-3175</t>
  </si>
  <si>
    <t>学校長　　田中　昇</t>
  </si>
  <si>
    <t>391-8512</t>
  </si>
  <si>
    <t>茅野市玉川675</t>
  </si>
  <si>
    <t>0266-72-3147</t>
  </si>
  <si>
    <t>390-0821</t>
  </si>
  <si>
    <t>松本市筑摩419</t>
  </si>
  <si>
    <t>384-0301</t>
  </si>
  <si>
    <t>佐久市臼田751</t>
  </si>
  <si>
    <t>学校長　羽毛田　哲朗</t>
    <rPh sb="0" eb="3">
      <t>ガッコウチョウ</t>
    </rPh>
    <phoneticPr fontId="6"/>
  </si>
  <si>
    <t>394-0004</t>
  </si>
  <si>
    <t>岡谷市神明町2-10-3</t>
  </si>
  <si>
    <t>0266-22-2847</t>
  </si>
  <si>
    <t>385-0052</t>
  </si>
  <si>
    <t>佐久市原86-1</t>
  </si>
  <si>
    <t>学校長</t>
  </si>
  <si>
    <t>381-2205</t>
  </si>
  <si>
    <t>長野市青木島町大塚51</t>
  </si>
  <si>
    <t>学校長　石城　正志</t>
  </si>
  <si>
    <t>392-8548</t>
  </si>
  <si>
    <t>諏訪市清水1-10-1</t>
  </si>
  <si>
    <t>0266-52-0201</t>
  </si>
  <si>
    <t>学校長  今井秀幸</t>
    <rPh sb="5" eb="7">
      <t>イマイ</t>
    </rPh>
    <rPh sb="7" eb="9">
      <t>ヒデユキ</t>
    </rPh>
    <phoneticPr fontId="2"/>
  </si>
  <si>
    <t>396-0021</t>
  </si>
  <si>
    <t>伊那市山寺2165</t>
  </si>
  <si>
    <t>0265-72-2221</t>
  </si>
  <si>
    <t>398-0002</t>
  </si>
  <si>
    <t>大町市大町3691-2</t>
  </si>
  <si>
    <t>390-0861</t>
  </si>
  <si>
    <t>松本市蟻ヶ崎3-8-1</t>
  </si>
  <si>
    <t>0263-32-0003</t>
  </si>
  <si>
    <t>学校長　藤田佳弘</t>
  </si>
  <si>
    <t>381-8570</t>
  </si>
  <si>
    <t>長野市吉田2-12-9</t>
  </si>
  <si>
    <t>026-241-6161</t>
  </si>
  <si>
    <t>0266-27-3000</t>
  </si>
  <si>
    <t>380-0801</t>
  </si>
  <si>
    <t>長野市箱清水1455-2</t>
  </si>
  <si>
    <t>結城　匡啓</t>
  </si>
  <si>
    <t>長野市北長池1816-6</t>
  </si>
  <si>
    <t>026-244-2616</t>
  </si>
  <si>
    <t>学校長　矢澤　勝義</t>
  </si>
  <si>
    <t>上伊那郡宮田村3474</t>
  </si>
  <si>
    <t>0265-85-2004</t>
  </si>
  <si>
    <t>学校長　西村　清利</t>
  </si>
  <si>
    <t>安曇野市豊科4537</t>
  </si>
  <si>
    <t>0263-72-2139</t>
  </si>
  <si>
    <t>３８４－０４１４</t>
  </si>
  <si>
    <t>佐久市下越２８６－１</t>
  </si>
  <si>
    <t>0267-82-2139</t>
  </si>
  <si>
    <t>394-0002</t>
  </si>
  <si>
    <t>岡谷市赤羽2-1-24</t>
  </si>
  <si>
    <t>0266-22-3203</t>
  </si>
  <si>
    <t>北佐久郡軽井沢町2447-1</t>
  </si>
  <si>
    <t>0267-45-6180</t>
  </si>
  <si>
    <t>385-0034</t>
  </si>
  <si>
    <t>佐久市平賀2313</t>
  </si>
  <si>
    <t>0267-62-0725</t>
  </si>
  <si>
    <t>学校長　坪井　扶司夫</t>
    <rPh sb="4" eb="6">
      <t>ツボイ</t>
    </rPh>
    <rPh sb="7" eb="8">
      <t>フ</t>
    </rPh>
    <rPh sb="8" eb="9">
      <t>ジ</t>
    </rPh>
    <rPh sb="9" eb="10">
      <t>オ</t>
    </rPh>
    <phoneticPr fontId="3"/>
  </si>
  <si>
    <t>384-1102</t>
  </si>
  <si>
    <t>南佐久郡小海町小海4144</t>
  </si>
  <si>
    <t>0267-92-2140</t>
  </si>
  <si>
    <t>384-0701</t>
  </si>
  <si>
    <t>南佐久郡佐久穂町畑260</t>
  </si>
  <si>
    <t>0267-88-2018</t>
  </si>
  <si>
    <t>学校長　小林　幹知</t>
    <rPh sb="4" eb="6">
      <t>コバヤシ</t>
    </rPh>
    <rPh sb="7" eb="9">
      <t>ミキトモ</t>
    </rPh>
    <phoneticPr fontId="2"/>
  </si>
  <si>
    <t>384-0503</t>
  </si>
  <si>
    <t>南佐久郡佐久穂町海瀬2714</t>
  </si>
  <si>
    <t>0267-86-2280</t>
  </si>
  <si>
    <t>学校長　　藤木　一弘</t>
  </si>
  <si>
    <t>392-0004</t>
  </si>
  <si>
    <t>諏訪市諏訪 2-12-1  上諏訪中学校</t>
  </si>
  <si>
    <t>0266-52-0745</t>
  </si>
  <si>
    <t>茅野市宮川11288</t>
  </si>
  <si>
    <t>0266-72-4108</t>
  </si>
  <si>
    <t>392-0131</t>
  </si>
  <si>
    <t>諏訪市湖南4982-3</t>
  </si>
  <si>
    <t>0266-52-1832</t>
  </si>
  <si>
    <t>学校長 西尾ひと美</t>
    <rPh sb="4" eb="6">
      <t>ニシオ</t>
    </rPh>
    <rPh sb="8" eb="9">
      <t>ミ</t>
    </rPh>
    <phoneticPr fontId="2"/>
  </si>
  <si>
    <t>392-0007</t>
  </si>
  <si>
    <t>諏訪市清水3-3619-3</t>
  </si>
  <si>
    <t>0266-52-0908</t>
  </si>
  <si>
    <t>学校長　畑中　紀之</t>
  </si>
  <si>
    <t>391-0211</t>
  </si>
  <si>
    <t>茅野市湖東5643</t>
  </si>
  <si>
    <t>0266-78-2244</t>
  </si>
  <si>
    <t>学校長　林　満彦</t>
    <rPh sb="6" eb="8">
      <t>ミツヒコ</t>
    </rPh>
    <phoneticPr fontId="2"/>
  </si>
  <si>
    <t>394-0083</t>
  </si>
  <si>
    <t>岡谷市長地柴宮1-9-13</t>
  </si>
  <si>
    <t>0266-27-8644</t>
  </si>
  <si>
    <t>399-0021</t>
  </si>
  <si>
    <t>松本市寿豊丘812-1</t>
  </si>
  <si>
    <t>390-8605</t>
  </si>
  <si>
    <t>松本市蟻ヶ崎1-1-54</t>
  </si>
  <si>
    <t>代表取締役　中嶋　政春</t>
  </si>
  <si>
    <t>394-0055</t>
  </si>
  <si>
    <t>岡谷市字内山4769-14</t>
  </si>
  <si>
    <t>0266-24-2494</t>
  </si>
  <si>
    <t>北澤　猛史</t>
  </si>
  <si>
    <t>大町市大町3759</t>
  </si>
  <si>
    <t>0261-22-1817</t>
  </si>
  <si>
    <t>学校長　塩原　雅由</t>
  </si>
  <si>
    <t>大町市大町4528</t>
  </si>
  <si>
    <t>0261-22-1262</t>
  </si>
  <si>
    <t>小笠原　重光</t>
    <rPh sb="0" eb="3">
      <t>オガサワラ</t>
    </rPh>
    <rPh sb="4" eb="6">
      <t>シゲミツ</t>
    </rPh>
    <phoneticPr fontId="2"/>
  </si>
  <si>
    <t>北安曇郡池田町池田3210-1</t>
  </si>
  <si>
    <t>0261-62-2171</t>
  </si>
  <si>
    <t>宮野内　光明</t>
  </si>
  <si>
    <t>380-0941</t>
  </si>
  <si>
    <t>長野市安茂里2069</t>
  </si>
  <si>
    <t>026-226-1804</t>
  </si>
  <si>
    <t>380-0803</t>
  </si>
  <si>
    <t>長野市三輪9-11-3</t>
  </si>
  <si>
    <t>381-0041</t>
  </si>
  <si>
    <t>長野市徳間1133</t>
  </si>
  <si>
    <t>学校長　臼井　伸明</t>
    <rPh sb="4" eb="6">
      <t>ウスイ</t>
    </rPh>
    <rPh sb="7" eb="9">
      <t>ノブアキ</t>
    </rPh>
    <phoneticPr fontId="2"/>
  </si>
  <si>
    <t>391-0002</t>
  </si>
  <si>
    <t>茅野市塚原1-10-6</t>
  </si>
  <si>
    <t>0266-72-2364</t>
  </si>
  <si>
    <t>佐久市野沢315-1</t>
  </si>
  <si>
    <t>384-1406</t>
  </si>
  <si>
    <t>南佐久郡川上村原33</t>
  </si>
  <si>
    <t>0267-97-2104</t>
  </si>
  <si>
    <t>394-0047</t>
  </si>
  <si>
    <t>岡谷市川岸中1-1-1</t>
  </si>
  <si>
    <t>0266-22-3461</t>
  </si>
  <si>
    <t>学校長　佐藤　康</t>
  </si>
  <si>
    <t>385-8588</t>
  </si>
  <si>
    <t>佐久市岩村田951</t>
  </si>
  <si>
    <t>0267-68-5588</t>
  </si>
  <si>
    <t>顧問　濵　和夫</t>
  </si>
  <si>
    <t>399-0211</t>
  </si>
  <si>
    <t>諏訪郡富士見町富士見4654</t>
  </si>
  <si>
    <t>0266-62-2009</t>
  </si>
  <si>
    <t>393-0000</t>
  </si>
  <si>
    <t>諏訪郡下諏訪町5480</t>
  </si>
  <si>
    <t>391-0104</t>
  </si>
  <si>
    <t>諏訪郡原村6656</t>
  </si>
  <si>
    <t>0266-79-2455</t>
  </si>
  <si>
    <t>諏訪郡富士見町落合3671</t>
  </si>
  <si>
    <t>学校長　武井　晃</t>
  </si>
  <si>
    <t>384-1302</t>
  </si>
  <si>
    <t>南佐久郡南牧村海ノ口1183</t>
  </si>
  <si>
    <t>0267-96-2012</t>
  </si>
  <si>
    <t>安藤　大介</t>
  </si>
  <si>
    <t>394-0044</t>
  </si>
  <si>
    <t>岡谷市湊2-1-8</t>
  </si>
  <si>
    <t>0266-22-3243</t>
  </si>
  <si>
    <t>384-0000</t>
  </si>
  <si>
    <t>小諸市甲大畑4081-4</t>
  </si>
  <si>
    <t>安田　直樹</t>
  </si>
  <si>
    <t>391-0100</t>
  </si>
  <si>
    <t>諏訪郡原村10801-1</t>
  </si>
  <si>
    <t>0266-70-1280</t>
  </si>
  <si>
    <t>学校長　藤森　一俊</t>
    <rPh sb="4" eb="6">
      <t>フジモリ</t>
    </rPh>
    <rPh sb="7" eb="9">
      <t>カズトシ</t>
    </rPh>
    <phoneticPr fontId="2"/>
  </si>
  <si>
    <t>392-0015</t>
  </si>
  <si>
    <t>諏訪市中洲中金子3005</t>
  </si>
  <si>
    <t>0266-53-5566</t>
  </si>
  <si>
    <t>学校長　笠井　正啓</t>
    <rPh sb="4" eb="6">
      <t>カサイ</t>
    </rPh>
    <rPh sb="7" eb="8">
      <t>マサ</t>
    </rPh>
    <rPh sb="8" eb="9">
      <t>ケイ</t>
    </rPh>
    <phoneticPr fontId="2"/>
  </si>
  <si>
    <t>391-0011</t>
  </si>
  <si>
    <t>茅野市玉川10030</t>
  </si>
  <si>
    <t>0266-79-5050</t>
  </si>
  <si>
    <t>399-6461</t>
  </si>
  <si>
    <t>塩尻市宗賀1461-2</t>
  </si>
  <si>
    <t>学校長　斉藤　昇三</t>
  </si>
  <si>
    <t>390-1702</t>
  </si>
  <si>
    <t>松本市梓川梓800-2</t>
  </si>
  <si>
    <t>0263-78-2024</t>
  </si>
  <si>
    <t>380-0913</t>
  </si>
  <si>
    <t>長野市川合新田202-1</t>
  </si>
  <si>
    <t>上伊那郡宮田村7762</t>
  </si>
  <si>
    <t>(株)帝産ロッヂ代表取締役社長　亀岡　英司</t>
  </si>
  <si>
    <t>384-1305</t>
  </si>
  <si>
    <t>南佐久郡南牧村野辺山1003　帝産ロッヂ</t>
  </si>
  <si>
    <t>0267-98-2861</t>
  </si>
  <si>
    <t>学校長　樋口　克彦</t>
  </si>
  <si>
    <t>386-0003</t>
  </si>
  <si>
    <t>上田市上野441</t>
  </si>
  <si>
    <t>0263-99-2501</t>
  </si>
  <si>
    <t>学校長　和田　俊信</t>
    <rPh sb="4" eb="6">
      <t>ワダ</t>
    </rPh>
    <rPh sb="7" eb="8">
      <t>シュン</t>
    </rPh>
    <rPh sb="8" eb="9">
      <t>シン</t>
    </rPh>
    <phoneticPr fontId="6"/>
  </si>
  <si>
    <t>399-8501</t>
  </si>
  <si>
    <t>北安曇郡松川村5721-634</t>
  </si>
  <si>
    <t>0261-62-2116</t>
  </si>
  <si>
    <t>399-4511</t>
  </si>
  <si>
    <t>上伊那郡南箕輪村9110</t>
  </si>
  <si>
    <t>381-0022</t>
  </si>
  <si>
    <t>長野市大豆島2743-1</t>
  </si>
  <si>
    <t>026-221-8111</t>
  </si>
  <si>
    <t>学校長　市村　勝巳</t>
  </si>
  <si>
    <t>399-0703</t>
  </si>
  <si>
    <t>塩尻市広丘高出4-4</t>
  </si>
  <si>
    <t>0263-52-0015</t>
  </si>
  <si>
    <t>381-0055</t>
  </si>
  <si>
    <t>長野市屋敷田389</t>
  </si>
  <si>
    <t>026-241-7980</t>
  </si>
  <si>
    <t>学校長　戸谷　省吾</t>
  </si>
  <si>
    <t>399-4568</t>
  </si>
  <si>
    <t>上伊那郡南箕輪村3125-1</t>
  </si>
  <si>
    <t>0265-72-3309</t>
  </si>
  <si>
    <t>399-8303</t>
  </si>
  <si>
    <t>安曇野市穂高5119</t>
  </si>
  <si>
    <t>学校長　田畑　卓朗</t>
  </si>
  <si>
    <t>399-0702</t>
  </si>
  <si>
    <t>塩尻市広丘野村1302</t>
  </si>
  <si>
    <t>0263-52-8973</t>
  </si>
  <si>
    <t>381-0034</t>
  </si>
  <si>
    <t>長野市高田912</t>
  </si>
  <si>
    <t>026-226-3709</t>
  </si>
  <si>
    <t>学校長　細江　孝明</t>
  </si>
  <si>
    <t>396-0025</t>
  </si>
  <si>
    <t>伊那市荒井4460</t>
  </si>
  <si>
    <t>0265-72-6168</t>
  </si>
  <si>
    <t>399-4601</t>
  </si>
  <si>
    <t>上伊那郡箕輪町中箕輪10251</t>
  </si>
  <si>
    <t>0265-79-2107</t>
  </si>
  <si>
    <t>380-0873</t>
  </si>
  <si>
    <t>長野市新諏訪1-4-1</t>
  </si>
  <si>
    <t>399-0651</t>
  </si>
  <si>
    <t>塩尻市北小野1731</t>
  </si>
  <si>
    <t>学校長　池口　正博</t>
  </si>
  <si>
    <t>396-0009</t>
  </si>
  <si>
    <t>伊那市日影5749</t>
  </si>
  <si>
    <t>0265-72-6128</t>
  </si>
  <si>
    <t>381-0000</t>
  </si>
  <si>
    <t>長野市上千田141</t>
  </si>
  <si>
    <t>学校長　大橋　正明</t>
  </si>
  <si>
    <t>長野市箱清水1-9-19</t>
  </si>
  <si>
    <t>026-234-2301</t>
  </si>
  <si>
    <t>学校長　中村　公雄</t>
  </si>
  <si>
    <t>380-8515</t>
  </si>
  <si>
    <t>長野市上松1-16-12</t>
  </si>
  <si>
    <t>026-234-1215</t>
  </si>
  <si>
    <t>393-0091</t>
  </si>
  <si>
    <t>諏訪郡下諏訪町社7173</t>
  </si>
  <si>
    <t>0266-28-7600</t>
  </si>
  <si>
    <t>学校長　佐藤　文博</t>
  </si>
  <si>
    <t>381-2214</t>
  </si>
  <si>
    <t>長野市稲里町田牧1355-1</t>
  </si>
  <si>
    <t>026-283-3855</t>
  </si>
  <si>
    <t>0266-88-5400</t>
  </si>
  <si>
    <t>学校長　村田　正美</t>
  </si>
  <si>
    <t>399-4432</t>
  </si>
  <si>
    <t>伊那市東春近2408</t>
  </si>
  <si>
    <t>0265-72-5245</t>
  </si>
  <si>
    <t>390-8543</t>
  </si>
  <si>
    <t>松本市県2-1-1</t>
  </si>
  <si>
    <t>0263-32-1142</t>
  </si>
  <si>
    <t>399-0701</t>
  </si>
  <si>
    <t>塩尻市広丘吉田2645</t>
  </si>
  <si>
    <t>399-7701</t>
  </si>
  <si>
    <t>東筑摩郡麻績村麻4631</t>
  </si>
  <si>
    <t>391-0301</t>
  </si>
  <si>
    <t>学校長　吉岡　道明</t>
  </si>
  <si>
    <t>385-0022</t>
  </si>
  <si>
    <t>佐久市岩村田1248-1</t>
  </si>
  <si>
    <t>0267-67-2439</t>
  </si>
  <si>
    <t>学校長　　百瀬　康雄</t>
  </si>
  <si>
    <t>390-8515</t>
  </si>
  <si>
    <t>松本市県3-6-1</t>
  </si>
  <si>
    <t>0263-33-1210</t>
  </si>
  <si>
    <t>学校長　勝見　藤一</t>
  </si>
  <si>
    <t>389-0206</t>
  </si>
  <si>
    <t>北佐久郡御代田町2718</t>
  </si>
  <si>
    <t>学校長　羽毛田　和彦</t>
    <rPh sb="4" eb="5">
      <t>ハ</t>
    </rPh>
    <rPh sb="5" eb="6">
      <t>ケ</t>
    </rPh>
    <rPh sb="6" eb="7">
      <t>タ</t>
    </rPh>
    <rPh sb="8" eb="10">
      <t>カズヒコ</t>
    </rPh>
    <phoneticPr fontId="6"/>
  </si>
  <si>
    <t>佐久市岩村田1361</t>
  </si>
  <si>
    <t>0267-67-2410</t>
  </si>
  <si>
    <t>387-0021</t>
  </si>
  <si>
    <t>千曲市稲荷山134</t>
  </si>
  <si>
    <t>学校長　大日向　博</t>
    <rPh sb="4" eb="5">
      <t>ダイ</t>
    </rPh>
    <rPh sb="5" eb="7">
      <t>ヒナタ</t>
    </rPh>
    <rPh sb="8" eb="9">
      <t>ハク</t>
    </rPh>
    <phoneticPr fontId="2"/>
  </si>
  <si>
    <t>381-0103</t>
  </si>
  <si>
    <t>長野市若穂川田503</t>
  </si>
  <si>
    <t>026-282-2163</t>
  </si>
  <si>
    <t>伊那市伊那5703</t>
  </si>
  <si>
    <t>399-0422</t>
  </si>
  <si>
    <t>上伊那郡辰野町平出1888</t>
  </si>
  <si>
    <t>390-0811</t>
  </si>
  <si>
    <t>松本市旭3-7-1</t>
  </si>
  <si>
    <t>代表取締役社長　轟　一太</t>
  </si>
  <si>
    <t>380-0904</t>
  </si>
  <si>
    <t>長野市鶴賀七瀬中町276-6</t>
  </si>
  <si>
    <t>026-224-6666</t>
  </si>
  <si>
    <t>384-0061</t>
  </si>
  <si>
    <t>小諸市加増3-5-1</t>
  </si>
  <si>
    <t>0267-22-0595</t>
  </si>
  <si>
    <t>学校長　柳生　高広</t>
    <rPh sb="4" eb="6">
      <t>ヤギュウ</t>
    </rPh>
    <rPh sb="7" eb="9">
      <t>タカヒロ</t>
    </rPh>
    <phoneticPr fontId="2"/>
  </si>
  <si>
    <t>399-0713</t>
  </si>
  <si>
    <t>塩尻市大小屋61</t>
  </si>
  <si>
    <t>0263-52-7852</t>
  </si>
  <si>
    <t>会長　畠山　義人</t>
  </si>
  <si>
    <t>385-0051</t>
  </si>
  <si>
    <t>佐久市中込2464-7</t>
  </si>
  <si>
    <t>0267-62-6672</t>
  </si>
  <si>
    <t>学校長　宮澤　真一</t>
  </si>
  <si>
    <t>388-8003</t>
  </si>
  <si>
    <t>長野市篠ノ井小森840</t>
  </si>
  <si>
    <t>026-292-0135</t>
  </si>
  <si>
    <t>385-0007</t>
  </si>
  <si>
    <t>佐久市新子田1396-1</t>
  </si>
  <si>
    <t>学校長　峯村　研一</t>
  </si>
  <si>
    <t>佐久市中込2923-1</t>
  </si>
  <si>
    <t>0267-63-1411</t>
  </si>
  <si>
    <t>399-0705</t>
  </si>
  <si>
    <t>塩尻市広丘堅石457-1</t>
  </si>
  <si>
    <t>学校長　山本　利隆</t>
  </si>
  <si>
    <t>389-0602</t>
  </si>
  <si>
    <t>埴科郡坂城町中之条926</t>
  </si>
  <si>
    <t>0268-82-3080</t>
  </si>
  <si>
    <t>399-0846</t>
  </si>
  <si>
    <t>松本市南原1-10-9</t>
  </si>
  <si>
    <t>390-0316</t>
  </si>
  <si>
    <t>松本市原1085-2</t>
  </si>
  <si>
    <t>392-0001</t>
  </si>
  <si>
    <t>諏訪市大和3-22-1</t>
  </si>
  <si>
    <t>0266-52-0746</t>
  </si>
  <si>
    <t>399-0032</t>
  </si>
  <si>
    <t>松本市芳川村井町387-</t>
  </si>
  <si>
    <t>学校長　齊藤　忠彦</t>
    <rPh sb="0" eb="3">
      <t>ガッコウチョウ</t>
    </rPh>
    <phoneticPr fontId="6"/>
  </si>
  <si>
    <t>381-0016</t>
  </si>
  <si>
    <t>長野市南堀109</t>
  </si>
  <si>
    <t>026-243-0633</t>
  </si>
  <si>
    <t>学校長　山岸　薫　</t>
  </si>
  <si>
    <t>381-1232</t>
  </si>
  <si>
    <t>長野市松代町西条4065</t>
  </si>
  <si>
    <t>026-278-2044</t>
  </si>
  <si>
    <t>学校長　今井秀行</t>
  </si>
  <si>
    <t>390-8531</t>
  </si>
  <si>
    <t>松本市島立2237</t>
  </si>
  <si>
    <t>0263-47-1526</t>
  </si>
  <si>
    <t>学校長　柳澤　厚志</t>
  </si>
  <si>
    <t>390-0862</t>
  </si>
  <si>
    <t>松本市宮渕3-6-1</t>
  </si>
  <si>
    <t>0263-32-1962</t>
  </si>
  <si>
    <t>学校長　石原　祐志</t>
  </si>
  <si>
    <t>381-8550</t>
  </si>
  <si>
    <t>長野市徳間716</t>
  </si>
  <si>
    <t>026-295-7003</t>
  </si>
  <si>
    <t>学校長　黒沢　敏範</t>
  </si>
  <si>
    <t>384-0034</t>
  </si>
  <si>
    <t>小諸市新町2-6-1</t>
  </si>
  <si>
    <t>0267-22-0071</t>
  </si>
  <si>
    <t>学校長　原　一男</t>
  </si>
  <si>
    <t>386-0032</t>
  </si>
  <si>
    <t>上田市諏訪形1200</t>
  </si>
  <si>
    <t>0268-22-2753</t>
  </si>
  <si>
    <t>佐久市岩村田3638</t>
  </si>
  <si>
    <t>0267-68-6688</t>
  </si>
  <si>
    <t>山﨑　宏</t>
    <rPh sb="0" eb="2">
      <t>ヤマザキ</t>
    </rPh>
    <rPh sb="3" eb="4">
      <t>ヒロシ</t>
    </rPh>
    <phoneticPr fontId="6"/>
  </si>
  <si>
    <t>393-0021</t>
  </si>
  <si>
    <t>諏訪郡下諏訪町武居北7401</t>
  </si>
  <si>
    <t>0266-28-7582</t>
  </si>
  <si>
    <t>390-0871</t>
  </si>
  <si>
    <t>松本市桐1-3-1</t>
  </si>
  <si>
    <t>学校長　岡田　誠</t>
  </si>
  <si>
    <t>上伊那郡箕輪町中箕輪10235</t>
  </si>
  <si>
    <t>0265-79-2017</t>
  </si>
  <si>
    <t>学校長　中澤　毅一</t>
    <rPh sb="4" eb="6">
      <t>ナカザワ</t>
    </rPh>
    <rPh sb="7" eb="9">
      <t>キイチ</t>
    </rPh>
    <phoneticPr fontId="1"/>
  </si>
  <si>
    <t>381-1231</t>
  </si>
  <si>
    <t>長野市松代町松代207</t>
  </si>
  <si>
    <t>026-278-2402</t>
  </si>
  <si>
    <t>381-0045</t>
  </si>
  <si>
    <t>長野市桐原2-8-1</t>
  </si>
  <si>
    <t>026-241-2271</t>
  </si>
  <si>
    <t>381-0201</t>
  </si>
  <si>
    <t>上高井郡小布施町小布施65</t>
  </si>
  <si>
    <t>学校長　田中　哲夫</t>
  </si>
  <si>
    <t>390-1131</t>
  </si>
  <si>
    <t>松本市今井1616</t>
  </si>
  <si>
    <t>0263-59-2003</t>
  </si>
  <si>
    <t>学校長　深澤　弘二</t>
  </si>
  <si>
    <t>長野市高田1609</t>
  </si>
  <si>
    <t>026-243-6900</t>
  </si>
  <si>
    <t>387-8501</t>
  </si>
  <si>
    <t>千曲市屋代1000</t>
  </si>
  <si>
    <t>026-272-0069</t>
  </si>
  <si>
    <t>399-0033</t>
  </si>
  <si>
    <t>松本市笹賀3475</t>
  </si>
  <si>
    <t>388-8006</t>
  </si>
  <si>
    <t>長野市篠ノ井御幣川1045</t>
  </si>
  <si>
    <t>学校長　奥田　　孝志</t>
  </si>
  <si>
    <t>381-0004</t>
  </si>
  <si>
    <t>長野市大字大町945</t>
  </si>
  <si>
    <t>026-296-5400</t>
  </si>
  <si>
    <t>383-8511</t>
  </si>
  <si>
    <t>中野市西条544-1</t>
  </si>
  <si>
    <t>学校長　出野　憲司</t>
  </si>
  <si>
    <t>399-4493</t>
  </si>
  <si>
    <t>伊那市西春近4851</t>
  </si>
  <si>
    <t>0265-72-4091</t>
  </si>
  <si>
    <t>388-8007</t>
  </si>
  <si>
    <t>長野市篠ノ井布施高田200</t>
  </si>
  <si>
    <t>代表取締役社長　竹村　國彦</t>
  </si>
  <si>
    <t>381-0017</t>
  </si>
  <si>
    <t>長野市小島127</t>
  </si>
  <si>
    <t>026-251-0211</t>
  </si>
  <si>
    <t>381-0038</t>
  </si>
  <si>
    <t>長野市東和田中道253-3</t>
  </si>
  <si>
    <t>長野市稲里町田牧大北236-2</t>
  </si>
  <si>
    <t>390-0221</t>
  </si>
  <si>
    <t>松本市サト山辺202</t>
  </si>
  <si>
    <t>茅野市湖東8442-16</t>
  </si>
  <si>
    <t>学校長　森本克則</t>
  </si>
  <si>
    <t>380-0948</t>
  </si>
  <si>
    <t>長野市差出南3-9-1</t>
  </si>
  <si>
    <t>026-227-8555</t>
  </si>
  <si>
    <t>諏訪市清水3-3663-3</t>
  </si>
  <si>
    <t>長野市北長池195</t>
  </si>
  <si>
    <t>学校長　内堀　繁利</t>
  </si>
  <si>
    <t xml:space="preserve">386-8715 </t>
  </si>
  <si>
    <t>上田市大手1−4−32</t>
  </si>
  <si>
    <t>0268-22-0002</t>
  </si>
  <si>
    <t>安曇野市穂高6839</t>
  </si>
  <si>
    <t>林　泰章</t>
  </si>
  <si>
    <t>394-0043</t>
  </si>
  <si>
    <t>岡谷市御倉町3-20</t>
  </si>
  <si>
    <t>0266-23-6000</t>
  </si>
  <si>
    <t>380-0805</t>
  </si>
  <si>
    <t>長野市柳町102-1</t>
  </si>
  <si>
    <t>学校長　杉山　由一</t>
  </si>
  <si>
    <t>長野市三輪1252</t>
  </si>
  <si>
    <t>026-234-2128</t>
  </si>
  <si>
    <t>松本市島立4416</t>
  </si>
  <si>
    <t>399-0498</t>
  </si>
  <si>
    <t>上伊那郡辰野町中山72</t>
  </si>
  <si>
    <t>384-0802</t>
  </si>
  <si>
    <t>小諸市乙字上野323-2</t>
  </si>
  <si>
    <t>上伊那郡蓑輪町中箕輪13238</t>
  </si>
  <si>
    <t>390-0822</t>
  </si>
  <si>
    <t>松本市神田2-7-1</t>
  </si>
  <si>
    <t>0263-26-1852</t>
  </si>
  <si>
    <t>026-296-1241</t>
  </si>
  <si>
    <t>山岸　洋輔</t>
  </si>
  <si>
    <t>長野市東和田253</t>
  </si>
  <si>
    <t>026-243-1079</t>
  </si>
  <si>
    <t>学校長　　竹田　肇</t>
  </si>
  <si>
    <t>384-1403</t>
  </si>
  <si>
    <t>南佐久郡川上村秋山552</t>
  </si>
  <si>
    <t>0267-99-2204</t>
  </si>
  <si>
    <t>学校長　山浦　和彦</t>
  </si>
  <si>
    <t>386-0011</t>
  </si>
  <si>
    <t>上田市中央北3-3-62</t>
  </si>
  <si>
    <t>0268-22-1622</t>
  </si>
  <si>
    <t>学校長　林　臣彰</t>
  </si>
  <si>
    <t>諏訪市豊田小川2399</t>
  </si>
  <si>
    <t>0266-52-1840</t>
  </si>
  <si>
    <t>学校長　　山中　秀樹</t>
    <rPh sb="0" eb="3">
      <t>ガッコウチョウ</t>
    </rPh>
    <rPh sb="5" eb="7">
      <t>ヤマナカ</t>
    </rPh>
    <rPh sb="8" eb="9">
      <t>ヒデ</t>
    </rPh>
    <rPh sb="9" eb="10">
      <t>キ</t>
    </rPh>
    <phoneticPr fontId="1"/>
  </si>
  <si>
    <t>390-1104</t>
  </si>
  <si>
    <t>東筑摩郡朝日村大字古見1265</t>
  </si>
  <si>
    <t>0263-99-2012</t>
  </si>
  <si>
    <t>茅野市玉川3674</t>
  </si>
  <si>
    <t>0266-72-2702</t>
  </si>
  <si>
    <t>理事長　黒澤　一也</t>
  </si>
  <si>
    <t>0267-64-1700</t>
  </si>
  <si>
    <t>学長　住吉　廣行</t>
    <rPh sb="0" eb="2">
      <t>ガクチョウ</t>
    </rPh>
    <rPh sb="3" eb="5">
      <t>スミヨシ</t>
    </rPh>
    <rPh sb="6" eb="7">
      <t>ヒロシ</t>
    </rPh>
    <rPh sb="7" eb="8">
      <t>ギョウ</t>
    </rPh>
    <phoneticPr fontId="6"/>
  </si>
  <si>
    <t>390-1295</t>
  </si>
  <si>
    <t>松本市 新村2095-1</t>
  </si>
  <si>
    <t>0263-48-7200</t>
  </si>
  <si>
    <t>学長　芝山　豊</t>
    <rPh sb="0" eb="2">
      <t>ガクチョウ</t>
    </rPh>
    <rPh sb="3" eb="5">
      <t>シバヤマ</t>
    </rPh>
    <rPh sb="6" eb="7">
      <t>ユタカ</t>
    </rPh>
    <phoneticPr fontId="2"/>
  </si>
  <si>
    <t>381-0085</t>
  </si>
  <si>
    <t>長野市上野2-120-8</t>
  </si>
  <si>
    <t>026-295-5665</t>
  </si>
  <si>
    <t>学校長　小椋　勇人</t>
  </si>
  <si>
    <t>382-0097</t>
  </si>
  <si>
    <t>須坂市大字須坂1616</t>
  </si>
  <si>
    <t>026-245-0103</t>
  </si>
  <si>
    <t>学校長　宮坂　亨</t>
    <rPh sb="4" eb="6">
      <t>ミヤサカ</t>
    </rPh>
    <rPh sb="7" eb="8">
      <t>トオル</t>
    </rPh>
    <phoneticPr fontId="2"/>
  </si>
  <si>
    <t>岡谷市神明町1-9-40</t>
    <rPh sb="0" eb="3">
      <t>オカヤシ</t>
    </rPh>
    <rPh sb="3" eb="6">
      <t>シンメイマチ</t>
    </rPh>
    <phoneticPr fontId="2"/>
  </si>
  <si>
    <t>0266-22-2243</t>
  </si>
  <si>
    <t>392-0012</t>
  </si>
  <si>
    <t>諏訪市四賀4294</t>
    <rPh sb="0" eb="3">
      <t>スワシ</t>
    </rPh>
    <rPh sb="3" eb="5">
      <t>シガ</t>
    </rPh>
    <phoneticPr fontId="2"/>
  </si>
  <si>
    <t>0266-52-1136</t>
  </si>
  <si>
    <t>学校長　岩波　均</t>
    <rPh sb="4" eb="6">
      <t>イワナミ</t>
    </rPh>
    <rPh sb="7" eb="8">
      <t>キン</t>
    </rPh>
    <phoneticPr fontId="2"/>
  </si>
  <si>
    <t>諏訪市湖南4567</t>
    <rPh sb="0" eb="3">
      <t>スワシ</t>
    </rPh>
    <rPh sb="3" eb="4">
      <t>コ</t>
    </rPh>
    <rPh sb="4" eb="5">
      <t>ミナミ</t>
    </rPh>
    <phoneticPr fontId="2"/>
  </si>
  <si>
    <t>0266-52-1844</t>
  </si>
  <si>
    <t>茅野市塚原1-7-40</t>
    <rPh sb="0" eb="3">
      <t>チノシ</t>
    </rPh>
    <rPh sb="3" eb="5">
      <t>ツカハラ</t>
    </rPh>
    <phoneticPr fontId="2"/>
  </si>
  <si>
    <t>0266-72-2207</t>
  </si>
  <si>
    <t>学校長　小林　正典</t>
    <rPh sb="0" eb="3">
      <t>ガッコウチョウ</t>
    </rPh>
    <rPh sb="4" eb="6">
      <t>コバヤシ</t>
    </rPh>
    <rPh sb="7" eb="8">
      <t>セイ</t>
    </rPh>
    <rPh sb="8" eb="9">
      <t>テン</t>
    </rPh>
    <phoneticPr fontId="6"/>
  </si>
  <si>
    <t>391-0213</t>
  </si>
  <si>
    <t>茅野市豊平2340</t>
    <rPh sb="0" eb="3">
      <t>チノシ</t>
    </rPh>
    <rPh sb="3" eb="5">
      <t>トヨヒラ</t>
    </rPh>
    <phoneticPr fontId="6"/>
  </si>
  <si>
    <t>0266-72-2924</t>
  </si>
  <si>
    <t>学校長　滝沢　俊明</t>
    <rPh sb="0" eb="3">
      <t>ガッコウチョウ</t>
    </rPh>
    <rPh sb="4" eb="6">
      <t>タキザワ</t>
    </rPh>
    <rPh sb="7" eb="8">
      <t>シュン</t>
    </rPh>
    <rPh sb="8" eb="9">
      <t>メイ</t>
    </rPh>
    <phoneticPr fontId="6"/>
  </si>
  <si>
    <t>384-0412</t>
  </si>
  <si>
    <t>佐久市田口3000-1</t>
    <rPh sb="0" eb="3">
      <t>サクシ</t>
    </rPh>
    <rPh sb="3" eb="5">
      <t>タグチ</t>
    </rPh>
    <phoneticPr fontId="6"/>
  </si>
  <si>
    <t>0267-82-2331</t>
  </si>
  <si>
    <t>堀内　ふき</t>
    <rPh sb="0" eb="2">
      <t>ホリウチ</t>
    </rPh>
    <phoneticPr fontId="6"/>
  </si>
  <si>
    <t>佐久市岩村田2384</t>
    <rPh sb="0" eb="3">
      <t>サクシ</t>
    </rPh>
    <rPh sb="3" eb="6">
      <t>イワムラダ</t>
    </rPh>
    <phoneticPr fontId="6"/>
  </si>
  <si>
    <t>0267-68-6680</t>
  </si>
  <si>
    <t>諏訪郡下諏訪町5329　日本電産サンキョー(株)</t>
  </si>
  <si>
    <t>090-6970-2324</t>
  </si>
  <si>
    <t>ryuichi.ozawa@nidec-sankyo.co.jp</t>
  </si>
  <si>
    <t>394-0048</t>
  </si>
  <si>
    <t>0266-22-6377</t>
  </si>
  <si>
    <t>090-5787-8672</t>
  </si>
  <si>
    <t>389-0115</t>
  </si>
  <si>
    <t>0267-45-1351</t>
  </si>
  <si>
    <t>090-1653-5645</t>
  </si>
  <si>
    <t>080-4730-3772</t>
  </si>
  <si>
    <t>諏訪郡下諏訪町東弥生町12　　(有)オートガレージ松澤</t>
  </si>
  <si>
    <t>090-3093-6537</t>
  </si>
  <si>
    <t>茅野市豊平7924　</t>
  </si>
  <si>
    <t>0266-73-6763</t>
  </si>
  <si>
    <t>090-1828-5020</t>
  </si>
  <si>
    <t>ssm.s.borabora@m8.dion.ne.jp</t>
  </si>
  <si>
    <t>0267-92-4391</t>
  </si>
  <si>
    <t>392-0003</t>
  </si>
  <si>
    <t>諏訪市大字上諏訪13330-30</t>
  </si>
  <si>
    <t>0266-53-5634</t>
  </si>
  <si>
    <t>090-4017-0736</t>
  </si>
  <si>
    <t>390-0303</t>
  </si>
  <si>
    <t>松本市浅間温泉3-5-5　</t>
  </si>
  <si>
    <t>0263-46-4171</t>
  </si>
  <si>
    <t>jpsaikawa@yahoo.co.jp</t>
  </si>
  <si>
    <t>kinoshita-taichi@pref.nagano.lg.jp</t>
  </si>
  <si>
    <t>0265-72-2617</t>
  </si>
  <si>
    <t>yori-karasawa@
inacatv.ne.jp</t>
  </si>
  <si>
    <t xml:space="preserve">399-0214 </t>
  </si>
  <si>
    <t>0266-62-4046</t>
  </si>
  <si>
    <t>080-6932-5533</t>
  </si>
  <si>
    <t>090-4369-3277</t>
  </si>
  <si>
    <t>hatak629@yahoo.co.jp</t>
  </si>
  <si>
    <t>南佐久郡小海町千代里10006-2　小海高校</t>
  </si>
  <si>
    <t xml:space="preserve">0267-92-2162
体育研究室直通
</t>
  </si>
  <si>
    <t>ihide@nagano-c.ed.jp</t>
  </si>
  <si>
    <t>松本市本庄2-5-1　相澤病院</t>
  </si>
  <si>
    <t>080－8883－5760</t>
  </si>
  <si>
    <t>諏訪市岡村2-13-28　諏訪二葉高校</t>
  </si>
  <si>
    <t>安曇野市豊科2341　豊科高校</t>
  </si>
  <si>
    <t>岡谷市湖畔3-3-30　岡谷南高校</t>
  </si>
  <si>
    <t>0266-23-2356</t>
  </si>
  <si>
    <t>090-1653-0112</t>
  </si>
  <si>
    <t>佐久市野沢449-2　野沢北高校</t>
  </si>
  <si>
    <t>茅野市宮川11395　</t>
  </si>
  <si>
    <t>090-6957－4465</t>
  </si>
  <si>
    <t>ancotta@nagano-c.ed.jp</t>
  </si>
  <si>
    <t>茅野市玉川675　東海大諏訪高校</t>
    <rPh sb="12" eb="14">
      <t>スワ</t>
    </rPh>
    <phoneticPr fontId="6"/>
  </si>
  <si>
    <t>090-8723-2275</t>
  </si>
  <si>
    <t>f-ito@tokai.ac.jp</t>
  </si>
  <si>
    <t>松本市筑摩419　</t>
  </si>
  <si>
    <t>0263-25-1184</t>
  </si>
  <si>
    <t>佐久市臼田751　</t>
  </si>
  <si>
    <t>0267-82-2035</t>
  </si>
  <si>
    <t>岡谷市神明町2-10-3　岡谷工業高校</t>
  </si>
  <si>
    <t>佐久市原86-1　</t>
  </si>
  <si>
    <t>0267-62-0064</t>
  </si>
  <si>
    <t>長野市青木島町大塚51　更北中学校</t>
  </si>
  <si>
    <t>026-284-2109</t>
  </si>
  <si>
    <t>諏訪市清水1-10-1　諏訪清陵高校</t>
  </si>
  <si>
    <t>399-4111</t>
  </si>
  <si>
    <t>駒ケ根市北町16-15</t>
  </si>
  <si>
    <t>0265-83-2534</t>
  </si>
  <si>
    <t>090-2720-9629</t>
  </si>
  <si>
    <t>kenkoukiyo1301221126@yahoo.co.jp</t>
  </si>
  <si>
    <t>大町市大町3691-2　</t>
  </si>
  <si>
    <t>0261-22-0024</t>
  </si>
  <si>
    <t>松本市蟻ヶ崎3-8-1　松本深志高校</t>
  </si>
  <si>
    <t>長野市吉田2-12-9　長野吉田高校</t>
  </si>
  <si>
    <t>090-1692-5960</t>
  </si>
  <si>
    <t>na-koike@nagano-c.ed.jp</t>
  </si>
  <si>
    <t>394-0025</t>
  </si>
  <si>
    <t>0266-22-1928</t>
  </si>
  <si>
    <t>長野市箱清水1455-2　</t>
  </si>
  <si>
    <t>0262-34-2261</t>
  </si>
  <si>
    <t>上伊那郡宮田村3474　宮田中学校</t>
  </si>
  <si>
    <t>090-8326-9372</t>
  </si>
  <si>
    <t>miyadajh-c@vill.miyada.nagano.jp</t>
  </si>
  <si>
    <t>安曇野市豊科4537　南安曇農業高校</t>
  </si>
  <si>
    <t>sekizaki@nagano-c.ed.jp</t>
  </si>
  <si>
    <t>384-0414</t>
  </si>
  <si>
    <t>佐久市下越２８６－１　臼田中学校</t>
  </si>
  <si>
    <t>usudachu@sakushi.ed.jp</t>
  </si>
  <si>
    <t>岡谷市赤羽2-1-24　岡谷北部中学校</t>
  </si>
  <si>
    <t>北佐久郡軽井沢町2447-1　軽井沢中学校</t>
  </si>
  <si>
    <t>090-1653-3317</t>
  </si>
  <si>
    <t>南佐久郡小海町小海4144　小海中学校</t>
  </si>
  <si>
    <t>090-7720-9209</t>
  </si>
  <si>
    <t>dqi17sk8@gmail.com</t>
  </si>
  <si>
    <t>南佐久郡佐久穂町畑260　八千穂中学校</t>
  </si>
  <si>
    <t>南佐久郡佐久穂町海瀬2714　佐久穂中学校</t>
  </si>
  <si>
    <t>茅野市宮川11288　長峰中学校</t>
  </si>
  <si>
    <t>諏訪市湖南4982-3　諏訪西中学校</t>
  </si>
  <si>
    <t>諏訪市清水3-3619-3　</t>
  </si>
  <si>
    <t>080-6939-8334</t>
  </si>
  <si>
    <t>茅野市湖東5643　北部中学校</t>
  </si>
  <si>
    <t>岡谷市長地柴宮1-9-13　岡谷東部中学校</t>
  </si>
  <si>
    <t>oky_toubu@suwa-ngn.ed.jp</t>
  </si>
  <si>
    <t>松本市寿豊丘812-1　</t>
  </si>
  <si>
    <t>0263-86-0044</t>
  </si>
  <si>
    <t>松本市蟻ヶ崎1-1-54　松本蟻ヶ崎高校</t>
  </si>
  <si>
    <t>岡谷市字内山4769-14　(株)やまびこスケートの森</t>
  </si>
  <si>
    <t>090-1039-9454</t>
  </si>
  <si>
    <t>hideki@yamabiko.co.jp</t>
  </si>
  <si>
    <t>大町市大町4528　大町第一中学校</t>
  </si>
  <si>
    <t>090-2436-3856</t>
  </si>
  <si>
    <t>daiichi@daiichi.city-omachi.ed.jp</t>
  </si>
  <si>
    <t>北安曇郡池田町池田3210-1　高瀬中学校</t>
  </si>
  <si>
    <t>info@ikeda-takase-j.ed.jp</t>
  </si>
  <si>
    <t>長野市安茂里2069　裾花中学校</t>
  </si>
  <si>
    <t>026-226-1881</t>
  </si>
  <si>
    <t>090-2763-5830</t>
  </si>
  <si>
    <t>susobanajh@jh.nagano-ngn.ed.jp</t>
  </si>
  <si>
    <t>長野市三輪9-11-3　</t>
  </si>
  <si>
    <t>026-241-6800</t>
  </si>
  <si>
    <t>長野市徳間1133　</t>
  </si>
  <si>
    <t>0262-96-1241</t>
  </si>
  <si>
    <t>茅野市塚原1-10-6　永明中学校</t>
  </si>
  <si>
    <t>佐久市野沢315-1　</t>
  </si>
  <si>
    <t>0267-62-0360</t>
  </si>
  <si>
    <t>南佐久郡川上村原33　川上中学校</t>
  </si>
  <si>
    <t>kawajhs@valley.ne.jp</t>
  </si>
  <si>
    <t>岡谷市川岸中1-1-1　岡谷西部中学校</t>
  </si>
  <si>
    <t>090-2144-2134</t>
  </si>
  <si>
    <t>佐久市岩村田951　佐久長聖高校</t>
  </si>
  <si>
    <t>090-8591-6615</t>
  </si>
  <si>
    <t>mako_sstsc@yahoo.co.jp</t>
  </si>
  <si>
    <t>諏訪郡富士見町富士見4654　富士見中学校</t>
  </si>
  <si>
    <t>090-7008-0591</t>
  </si>
  <si>
    <t>393－0052</t>
  </si>
  <si>
    <t>諏訪郡下諏訪町5480　下諏訪中学校</t>
  </si>
  <si>
    <t>諏訪郡原村6656　原中学校</t>
  </si>
  <si>
    <t>090-2662-8294</t>
  </si>
  <si>
    <t>hara_j@suwa-ngn.ed.jp</t>
  </si>
  <si>
    <t>諏訪郡富士見町落合3671　</t>
  </si>
  <si>
    <t>0266-64-2114</t>
  </si>
  <si>
    <t>南佐久郡南牧村海ノ口1183　南牧中学校</t>
  </si>
  <si>
    <t>090-3565-5146</t>
  </si>
  <si>
    <t>mi-jhs@ytg.janis.or.jp</t>
  </si>
  <si>
    <t>岡谷市湊2-1-8　岡谷南部中学校</t>
  </si>
  <si>
    <t>080-4361-5375</t>
  </si>
  <si>
    <t>oky-nanbu@suwa-ngn.ed.jp</t>
  </si>
  <si>
    <t>小諸市甲大畑4081-4　</t>
  </si>
  <si>
    <t>0267-22-0216</t>
  </si>
  <si>
    <t>諏訪郡原村10801-1　エスク・サンエススケート(株)</t>
  </si>
  <si>
    <t>info@esc-sss.co.jp</t>
  </si>
  <si>
    <t>諏訪市中洲中金子3005　諏訪南中学校　</t>
  </si>
  <si>
    <t>090-5588-1264</t>
  </si>
  <si>
    <t>茅野市玉川10030　東部中学校</t>
  </si>
  <si>
    <t>塩尻市宗賀1461-2　</t>
  </si>
  <si>
    <t>0263-52-0794</t>
  </si>
  <si>
    <t>090-3083-4857</t>
  </si>
  <si>
    <t>j_azusagawa@city.matsumoto.nagano.jp</t>
  </si>
  <si>
    <t>上伊那郡宮田村7762　</t>
  </si>
  <si>
    <t>上田市上野441　第五中学校</t>
  </si>
  <si>
    <t>0268-22-3076</t>
  </si>
  <si>
    <t>北安曇郡松川村5721-634　松川中学校</t>
  </si>
  <si>
    <t>090-4181-0596</t>
  </si>
  <si>
    <t>neptune@vill.matsukawa.nagano.jp</t>
  </si>
  <si>
    <t>上伊那郡南箕輪村9110　</t>
  </si>
  <si>
    <t>0265-72-5281</t>
  </si>
  <si>
    <t>長野市大豆島2743-1　長野東高校</t>
  </si>
  <si>
    <t>090-4525-9052</t>
  </si>
  <si>
    <t>todama-t@nagano-c.ed.jp</t>
  </si>
  <si>
    <t>塩尻市広丘高出4-4　塩尻志学館高校</t>
  </si>
  <si>
    <t>090-8648-3638</t>
  </si>
  <si>
    <t>長野市屋敷田389　北部中学校</t>
  </si>
  <si>
    <t>090-5779-9537</t>
  </si>
  <si>
    <t>上伊那郡南箕輪村3125-1　南箕輪中学校</t>
  </si>
  <si>
    <t>安曇野市穂高5119　</t>
  </si>
  <si>
    <t>0263-82-2230</t>
  </si>
  <si>
    <t>塩尻市広丘野村1302　丘中学校</t>
  </si>
  <si>
    <t>0263-52-8732</t>
  </si>
  <si>
    <t>joka@oka-j.ed.jp</t>
  </si>
  <si>
    <t>長野市高田912櫻ヶ岡中学校</t>
  </si>
  <si>
    <t>伊那市荒井4460　伊那中学校</t>
  </si>
  <si>
    <t>090-4181-0056</t>
  </si>
  <si>
    <t>inatyu@ina-ngn.ed.jp</t>
  </si>
  <si>
    <t>上伊那郡箕輪町中箕輪10251　箕輪中学校</t>
  </si>
  <si>
    <t>chu-jh1@ed.town.minowa.nagano.jp</t>
  </si>
  <si>
    <t>長野市新諏訪1-4-1　西部中学校</t>
  </si>
  <si>
    <t>026-234-2265</t>
  </si>
  <si>
    <t>塩尻市北小野1731　</t>
  </si>
  <si>
    <t>0266-46-2034</t>
  </si>
  <si>
    <t>伊那市日影5749　伊那市立東部中学校</t>
  </si>
  <si>
    <t>090-4811-5199</t>
  </si>
  <si>
    <t>k_oohata49@yahoo.co.jp</t>
  </si>
  <si>
    <t>長野市上千田141　</t>
  </si>
  <si>
    <t>0262-26-8386</t>
  </si>
  <si>
    <t>長野市箱清水1-9-19　長野清泉女学院高校</t>
  </si>
  <si>
    <t>090-2665-3151</t>
  </si>
  <si>
    <t>長野市上松1-16-12　長野高校</t>
  </si>
  <si>
    <t>090-1867-2302</t>
  </si>
  <si>
    <t>yokomori@mtj.biglobe.ne.jp</t>
  </si>
  <si>
    <t>諏訪郡下諏訪町社7173　下諏訪社中学校</t>
  </si>
  <si>
    <t>長野市稲里町田牧1355-1　広徳中学校</t>
  </si>
  <si>
    <t>090-2160-7994</t>
  </si>
  <si>
    <t>nozomu-uchiiwa-01@nagano-ngn.ed.jp</t>
  </si>
  <si>
    <t>諏訪市清水1-10-1　諏訪清陵中学校</t>
  </si>
  <si>
    <t>090-5037-7306</t>
  </si>
  <si>
    <t>t-yama@nagano-c.ed.jp</t>
  </si>
  <si>
    <t>伊那市東春近2408　春富中学校</t>
  </si>
  <si>
    <t>090-7811-1322</t>
  </si>
  <si>
    <t>yabane@ina-ngn.ed.jp</t>
  </si>
  <si>
    <t>松本市県2-1-1　県ヶ丘高校</t>
  </si>
  <si>
    <t>塩尻市広丘吉田2645　</t>
  </si>
  <si>
    <t>0263-86-3000</t>
  </si>
  <si>
    <t>東筑摩郡麻績村麻4631　</t>
  </si>
  <si>
    <t>0263-67-2032</t>
  </si>
  <si>
    <t>佐久市岩村田1248-1　岩村田高校</t>
  </si>
  <si>
    <t>松本市県3-6-1　松商学園高校</t>
  </si>
  <si>
    <t>北佐久郡御代田町2718　</t>
  </si>
  <si>
    <t>0267-32-2117</t>
  </si>
  <si>
    <t>佐久市岩村田1361　浅間中学校</t>
  </si>
  <si>
    <t>090-5770-1381</t>
  </si>
  <si>
    <t>asamachu@sakushi.ed.jp</t>
  </si>
  <si>
    <t>千曲市稲荷山134　</t>
  </si>
  <si>
    <t>0267-72-1111</t>
  </si>
  <si>
    <t>長野市若穂川田503　若穂中学校</t>
  </si>
  <si>
    <t>伊那市伊那5703　</t>
  </si>
  <si>
    <t>0265-72-6118</t>
  </si>
  <si>
    <t>上伊那郡辰野町平出1888　</t>
  </si>
  <si>
    <t>0266-41-0181</t>
  </si>
  <si>
    <t>松本市旭3-7-1　</t>
  </si>
  <si>
    <t>0266-32-2048</t>
  </si>
  <si>
    <t>長野市鶴賀七瀬中町276-6　(株)電算</t>
  </si>
  <si>
    <t>080-1198-8767</t>
  </si>
  <si>
    <t>n1277@ndensan.co.jp</t>
  </si>
  <si>
    <t>384-0808</t>
  </si>
  <si>
    <t>小諸市御影新田1962-1</t>
  </si>
  <si>
    <t>0267-26-2072</t>
  </si>
  <si>
    <t>090-2157-4347</t>
  </si>
  <si>
    <t>kawaneko0727@gmail.com</t>
  </si>
  <si>
    <t>塩尻市大小屋61　塩尻中学校</t>
  </si>
  <si>
    <t>佐久市岩村田921-2</t>
  </si>
  <si>
    <t>0267-68-2219</t>
  </si>
  <si>
    <t>長野市篠ノ井小森840　篠ノ井東中学校</t>
  </si>
  <si>
    <t>shinonoihigashijh@jh.nagano-ngn.ed.jp</t>
  </si>
  <si>
    <t>佐久市新子田1396-1　</t>
  </si>
  <si>
    <t>0267-67-2392</t>
  </si>
  <si>
    <t>塩尻市広丘堅石457-1　</t>
  </si>
  <si>
    <t>0263-53-3537</t>
  </si>
  <si>
    <t>埴科郡坂城町中之条926　坂城中学校</t>
  </si>
  <si>
    <t>090-5768-7873</t>
  </si>
  <si>
    <t>sakacyu@sakacyu.sakakimachi-ngn.ed.jp</t>
  </si>
  <si>
    <t>松本市南原1-10-9　</t>
  </si>
  <si>
    <t>0263-28-2280</t>
  </si>
  <si>
    <t>松本市原1085-2　</t>
  </si>
  <si>
    <t>0263-46-0285</t>
  </si>
  <si>
    <t>松本市芳川村井町387-　</t>
  </si>
  <si>
    <t>0263-58-2071</t>
  </si>
  <si>
    <t>381-001６</t>
  </si>
  <si>
    <t>090－8894－6858</t>
  </si>
  <si>
    <t>nc_daihyo@shinshu-u.ac.jp</t>
  </si>
  <si>
    <t>長野市松代町西条4065　松代高校</t>
  </si>
  <si>
    <t>090-5764-0419</t>
  </si>
  <si>
    <t>mtzknb@nagano-c.ed.jp</t>
  </si>
  <si>
    <t>松本市島立2237　松本筑摩高校</t>
  </si>
  <si>
    <t>松本市宮渕3-6-1　丸ノ内中学校</t>
  </si>
  <si>
    <t>090-3673-8859</t>
  </si>
  <si>
    <t>t_marunouchi_jh@school.city.matsumoto.nagano.jp</t>
  </si>
  <si>
    <t>384-0041</t>
  </si>
  <si>
    <t>小諸市三和1-3-8</t>
  </si>
  <si>
    <t>0267-24-0256</t>
  </si>
  <si>
    <t>090-1866-3875</t>
  </si>
  <si>
    <t>hirahira@janis.or.jp</t>
  </si>
  <si>
    <t>386-1321</t>
  </si>
  <si>
    <t>上田市保野311-6</t>
    <rPh sb="3" eb="4">
      <t>ホ</t>
    </rPh>
    <rPh sb="4" eb="5">
      <t>ノ</t>
    </rPh>
    <phoneticPr fontId="6"/>
  </si>
  <si>
    <t>0268-24-8322</t>
  </si>
  <si>
    <t>090-5526-3494</t>
  </si>
  <si>
    <t>16-kurane-kunihiro@school.umic.jp</t>
  </si>
  <si>
    <t>佐久市岩村田3638　佐久長聖中学校　</t>
  </si>
  <si>
    <t>sakuchjh@chosei-sj.ac.jp</t>
  </si>
  <si>
    <t>諏訪郡下諏訪町武居北7401　下諏訪向陽高校</t>
  </si>
  <si>
    <t>080-1138-0054</t>
  </si>
  <si>
    <t>松本市桐1-3-1　信大付属松本中学校</t>
  </si>
  <si>
    <t>0263-37-2212</t>
  </si>
  <si>
    <t>上伊那郡蓑輪町中箕輪10235　箕輪中部小学校</t>
  </si>
  <si>
    <t>0267-79-2017</t>
  </si>
  <si>
    <t>090-3558-6655</t>
  </si>
  <si>
    <t>chu-es1@ed.town.minowa.nagano.jp</t>
  </si>
  <si>
    <t>長野市松代町松代207　</t>
  </si>
  <si>
    <t>090-3095-0772</t>
  </si>
  <si>
    <t>長野市桐原2-8-1　東部中学校</t>
  </si>
  <si>
    <t>tobujh@nagano-ngn.ed.jp</t>
  </si>
  <si>
    <t>上高井郡小布施町小布施65　</t>
  </si>
  <si>
    <t>026-247-2109</t>
  </si>
  <si>
    <t>松本市今井1616　今井小学校</t>
  </si>
  <si>
    <t>090-2529-4195</t>
  </si>
  <si>
    <t>長野市高田1609　三陽中学校</t>
  </si>
  <si>
    <t>090-4052-8716</t>
  </si>
  <si>
    <t>mikiko-ichikawa-01@nagano-ngn.ed.jp</t>
  </si>
  <si>
    <t>千曲市屋代1000　屋代高校　</t>
  </si>
  <si>
    <t>松本市笹賀3475　</t>
  </si>
  <si>
    <t>0263-58-2056</t>
  </si>
  <si>
    <t>長野市篠ノ井御幣川1045　</t>
  </si>
  <si>
    <t>026-292-0726</t>
  </si>
  <si>
    <t>長野市大字大町945　東北中学校</t>
  </si>
  <si>
    <t>tohokujh@nagano-ngn.ed.jp</t>
  </si>
  <si>
    <t>中野市西条544-1　</t>
  </si>
  <si>
    <t>0269-22-7611</t>
  </si>
  <si>
    <t>伊那市西春近4851　伊那西高校</t>
  </si>
  <si>
    <t>kaname00rumi@yahoo.co.jp</t>
  </si>
  <si>
    <t>長野市篠ノ井布施高田200　</t>
  </si>
  <si>
    <t>026-292-0037</t>
  </si>
  <si>
    <t>長野市小島127　(株)竹村製作所</t>
  </si>
  <si>
    <t>090-3361-0999</t>
  </si>
  <si>
    <t>seki@futou.co.jp</t>
  </si>
  <si>
    <t>長野市東和田中道253-3　</t>
  </si>
  <si>
    <t>長野市稲里町田牧大北236-2　</t>
  </si>
  <si>
    <t>026-284-8850</t>
  </si>
  <si>
    <t>松本市サト山辺202　</t>
  </si>
  <si>
    <t>0263-32-3701</t>
  </si>
  <si>
    <t>長野市差出南3-9-1　長野工業高校</t>
  </si>
  <si>
    <t>090-1827-5114</t>
  </si>
  <si>
    <t>諏訪市清水3-3663-3　</t>
  </si>
  <si>
    <t>0266-52-0359</t>
  </si>
  <si>
    <t>長野市北長池195　</t>
  </si>
  <si>
    <t>026-222-3300</t>
  </si>
  <si>
    <t>上田市大手1−4−32　上田高校</t>
  </si>
  <si>
    <t>hirota-masahiko-r@pref.nagano.ed.jp
登録関係　西嶋　力　ch-nishi@nagano-c.ed.jp</t>
    <rPh sb="36" eb="38">
      <t>トウロク</t>
    </rPh>
    <rPh sb="38" eb="40">
      <t>カンケイ</t>
    </rPh>
    <rPh sb="41" eb="43">
      <t>ニシジマ</t>
    </rPh>
    <rPh sb="44" eb="45">
      <t>チカラ</t>
    </rPh>
    <phoneticPr fontId="2"/>
  </si>
  <si>
    <t>安曇野市穂高6839　</t>
  </si>
  <si>
    <t>0263-82-2162</t>
  </si>
  <si>
    <t>岡谷市御倉町3-20　(株)イズミテクノ</t>
  </si>
  <si>
    <t>090-2420-0586</t>
  </si>
  <si>
    <t>長野市柳町102-1　</t>
  </si>
  <si>
    <t>026-232-3966</t>
  </si>
  <si>
    <t>長野市三輪1252　柳町中学校</t>
  </si>
  <si>
    <t>松本市島立4416　</t>
  </si>
  <si>
    <t>0263-47-3929</t>
  </si>
  <si>
    <t>上伊那郡辰野町中山72　</t>
  </si>
  <si>
    <t>0266-41-4411</t>
  </si>
  <si>
    <t>小諸市乙字上野323-2　</t>
  </si>
  <si>
    <t>0267-22-0103</t>
  </si>
  <si>
    <t>岡谷市字内山4769-14　</t>
  </si>
  <si>
    <t>上伊那郡蓑輪町中箕輪13238　</t>
  </si>
  <si>
    <t>0265-79-7664</t>
  </si>
  <si>
    <t>松本市神田2-7-1　開成中学校</t>
  </si>
  <si>
    <t>長野市徳間1133　長野市立長野高校</t>
  </si>
  <si>
    <t>090-8813-0825</t>
  </si>
  <si>
    <t>tippler104ide@yahoo.co.jp</t>
  </si>
  <si>
    <t>長野市東和田253　長野日大中学校</t>
  </si>
  <si>
    <t>南佐久郡川上村秋山552　川上第二小学校</t>
  </si>
  <si>
    <t>090-9669-4044</t>
  </si>
  <si>
    <t>kawa2@smile.ocn.ne.jp</t>
  </si>
  <si>
    <t>上田市中央北3-3-62　第三中学校</t>
  </si>
  <si>
    <t>080-5108-8719</t>
  </si>
  <si>
    <t>諏訪市豊田小川2399　豊田小学校</t>
  </si>
  <si>
    <t>toyoda@city.suwa.lg.jp</t>
  </si>
  <si>
    <t>東筑摩郡朝日村大字古見1265　朝日小学校</t>
  </si>
  <si>
    <t>090-2249-3803</t>
  </si>
  <si>
    <t>0263-48-7240</t>
  </si>
  <si>
    <t>090-3082-1680</t>
  </si>
  <si>
    <t>026-295-1312</t>
  </si>
  <si>
    <t>須坂市大字須坂1616 須坂創成高校</t>
  </si>
  <si>
    <t>090-2173-8745</t>
  </si>
  <si>
    <t>諏訪市湖南1149-4</t>
    <rPh sb="0" eb="3">
      <t>スワシ</t>
    </rPh>
    <rPh sb="3" eb="4">
      <t>コ</t>
    </rPh>
    <rPh sb="4" eb="5">
      <t>ミナミ</t>
    </rPh>
    <phoneticPr fontId="2"/>
  </si>
  <si>
    <t>080-5143-8386</t>
  </si>
  <si>
    <t>0266-82-3810</t>
  </si>
  <si>
    <t>0266-73-7034</t>
  </si>
  <si>
    <t>090-7177-9035</t>
  </si>
  <si>
    <t>佐久市下越478</t>
    <rPh sb="0" eb="3">
      <t>サクシ</t>
    </rPh>
    <rPh sb="3" eb="4">
      <t>ゲ</t>
    </rPh>
    <phoneticPr fontId="6"/>
  </si>
  <si>
    <t>0267-82-3601</t>
  </si>
  <si>
    <t>090-7187-2076</t>
  </si>
  <si>
    <t>kazukun9841@yahoo.co.jp</t>
  </si>
  <si>
    <t>090-2305-5930</t>
  </si>
  <si>
    <t>小沢　竜一</t>
  </si>
  <si>
    <t>寺島　乾士</t>
  </si>
  <si>
    <t>松澤　康夫</t>
  </si>
  <si>
    <t>事務局長　渡辺　勇
事務局員　江遠　佳奈</t>
  </si>
  <si>
    <t>篠原　茂晴</t>
  </si>
  <si>
    <t>斉川　博徳</t>
  </si>
  <si>
    <t>木下　泰一</t>
  </si>
  <si>
    <t>唐澤　頼勝</t>
  </si>
  <si>
    <t>五味　隆二</t>
  </si>
  <si>
    <t>市川　英彦</t>
  </si>
  <si>
    <t>野明　弘幸</t>
  </si>
  <si>
    <t>太田　安奈</t>
    <rPh sb="0" eb="2">
      <t>オオタ</t>
    </rPh>
    <rPh sb="3" eb="5">
      <t>アンナ</t>
    </rPh>
    <phoneticPr fontId="6"/>
  </si>
  <si>
    <t>伊藤　冬樹</t>
  </si>
  <si>
    <t>高野　宏</t>
  </si>
  <si>
    <t>小出　茂樹</t>
  </si>
  <si>
    <t>小池　直樹</t>
  </si>
  <si>
    <t>宮尾　裕</t>
  </si>
  <si>
    <t>関﨑　勝盛</t>
  </si>
  <si>
    <t>平澤　信子</t>
  </si>
  <si>
    <t>櫻井　文晃</t>
    <rPh sb="0" eb="2">
      <t>サクライ</t>
    </rPh>
    <rPh sb="3" eb="4">
      <t>フミ</t>
    </rPh>
    <rPh sb="4" eb="5">
      <t>アキラ</t>
    </rPh>
    <phoneticPr fontId="2"/>
  </si>
  <si>
    <t>石原　大暉</t>
  </si>
  <si>
    <t>小金沢　純美江</t>
  </si>
  <si>
    <t>宮澤　惇</t>
  </si>
  <si>
    <t>稲葉　英樹</t>
  </si>
  <si>
    <t>山﨑　正之</t>
  </si>
  <si>
    <t>千原　麻衣子</t>
  </si>
  <si>
    <t>黒沢　誠</t>
  </si>
  <si>
    <t>田中　米人</t>
  </si>
  <si>
    <t>岩下　清人</t>
  </si>
  <si>
    <t>竹村　宏行</t>
    <rPh sb="0" eb="2">
      <t>タケムラ</t>
    </rPh>
    <rPh sb="3" eb="4">
      <t>ヒロシ</t>
    </rPh>
    <rPh sb="4" eb="5">
      <t>ギョウ</t>
    </rPh>
    <phoneticPr fontId="2"/>
  </si>
  <si>
    <t>北原　教子</t>
  </si>
  <si>
    <t>鎌倉　弘行</t>
  </si>
  <si>
    <t>杉山　俊樹</t>
  </si>
  <si>
    <t>関　瑞恵</t>
    <rPh sb="0" eb="1">
      <t>セキ</t>
    </rPh>
    <rPh sb="2" eb="4">
      <t>ミズエ</t>
    </rPh>
    <phoneticPr fontId="6"/>
  </si>
  <si>
    <t>河野　則夫</t>
    <rPh sb="0" eb="2">
      <t>コウノ</t>
    </rPh>
    <rPh sb="3" eb="5">
      <t>ノリオ</t>
    </rPh>
    <phoneticPr fontId="6"/>
  </si>
  <si>
    <t>登玉　貴子</t>
  </si>
  <si>
    <t>久米　啓子</t>
  </si>
  <si>
    <t>阪口　和彦</t>
  </si>
  <si>
    <t>髙野　宏</t>
    <rPh sb="0" eb="2">
      <t>タカノ</t>
    </rPh>
    <rPh sb="3" eb="4">
      <t>ヒロシ</t>
    </rPh>
    <phoneticPr fontId="6"/>
  </si>
  <si>
    <t>甘利　正史</t>
  </si>
  <si>
    <t>伊藤　宏文</t>
  </si>
  <si>
    <t>大畑　賢二</t>
    <rPh sb="0" eb="2">
      <t>オオハタ</t>
    </rPh>
    <rPh sb="3" eb="5">
      <t>ケンジ</t>
    </rPh>
    <phoneticPr fontId="2"/>
  </si>
  <si>
    <t>荒井　敬子</t>
    <rPh sb="0" eb="2">
      <t>アライ</t>
    </rPh>
    <rPh sb="3" eb="5">
      <t>ケイコ</t>
    </rPh>
    <phoneticPr fontId="2"/>
  </si>
  <si>
    <t>横森　昭一郎</t>
  </si>
  <si>
    <t>内岩　望</t>
  </si>
  <si>
    <t>山口　貴</t>
  </si>
  <si>
    <t>北原　秀樹</t>
  </si>
  <si>
    <t>林　秀徳</t>
  </si>
  <si>
    <t>附田　賢一</t>
    <rPh sb="0" eb="1">
      <t>ツ</t>
    </rPh>
    <rPh sb="1" eb="2">
      <t>タ</t>
    </rPh>
    <rPh sb="3" eb="5">
      <t>ケンイチ</t>
    </rPh>
    <phoneticPr fontId="6"/>
  </si>
  <si>
    <t>総務部長　坂口　正行</t>
  </si>
  <si>
    <t>川崎　圭一</t>
  </si>
  <si>
    <t>井出　正一</t>
  </si>
  <si>
    <t>大久保　元規</t>
  </si>
  <si>
    <t>西澤　淳</t>
  </si>
  <si>
    <t>中塚　洋介</t>
    <rPh sb="0" eb="2">
      <t>ナカツカ</t>
    </rPh>
    <rPh sb="3" eb="5">
      <t>ヨウスケ</t>
    </rPh>
    <phoneticPr fontId="1"/>
  </si>
  <si>
    <t>松崎　信夫</t>
  </si>
  <si>
    <t>篠遠　秀樹</t>
  </si>
  <si>
    <t>三浦　康典</t>
    <rPh sb="0" eb="2">
      <t>ミウラ</t>
    </rPh>
    <rPh sb="3" eb="5">
      <t>ヤスノリ</t>
    </rPh>
    <phoneticPr fontId="2"/>
  </si>
  <si>
    <t>倉根　国弘</t>
    <rPh sb="0" eb="2">
      <t>クラネ</t>
    </rPh>
    <rPh sb="3" eb="4">
      <t>クニ</t>
    </rPh>
    <rPh sb="4" eb="5">
      <t>ヒロシ</t>
    </rPh>
    <phoneticPr fontId="6"/>
  </si>
  <si>
    <t>川上　明裕</t>
  </si>
  <si>
    <t>伊東　摩耶</t>
    <rPh sb="0" eb="2">
      <t>イトウ</t>
    </rPh>
    <rPh sb="3" eb="4">
      <t>マ</t>
    </rPh>
    <rPh sb="4" eb="5">
      <t>ヤ</t>
    </rPh>
    <phoneticPr fontId="6"/>
  </si>
  <si>
    <t>北村　勝行</t>
  </si>
  <si>
    <t>浦　嘉宏</t>
  </si>
  <si>
    <t>市川　美紀子</t>
  </si>
  <si>
    <t>野池　義喜</t>
    <rPh sb="0" eb="2">
      <t>ノイケ</t>
    </rPh>
    <rPh sb="3" eb="5">
      <t>ヨシキ</t>
    </rPh>
    <phoneticPr fontId="2"/>
  </si>
  <si>
    <t>沖津　隆司</t>
    <rPh sb="0" eb="2">
      <t>オキツ</t>
    </rPh>
    <rPh sb="3" eb="5">
      <t>タカシ</t>
    </rPh>
    <phoneticPr fontId="2"/>
  </si>
  <si>
    <t>関　好美</t>
  </si>
  <si>
    <t>武江　一</t>
    <rPh sb="0" eb="2">
      <t>タケエ</t>
    </rPh>
    <rPh sb="3" eb="4">
      <t>ハジメ</t>
    </rPh>
    <phoneticPr fontId="2"/>
  </si>
  <si>
    <t>教頭　廣田　昌彦</t>
    <rPh sb="3" eb="5">
      <t>ヒロタ</t>
    </rPh>
    <rPh sb="6" eb="7">
      <t>ショウ</t>
    </rPh>
    <rPh sb="7" eb="8">
      <t>ヒコ</t>
    </rPh>
    <phoneticPr fontId="6"/>
  </si>
  <si>
    <t>清水　容子</t>
  </si>
  <si>
    <t>水口　優</t>
  </si>
  <si>
    <t>小林　真、今井　えり子</t>
  </si>
  <si>
    <t>井出　敏彦</t>
  </si>
  <si>
    <t>池田　真悟</t>
  </si>
  <si>
    <t>瀧澤　功一</t>
  </si>
  <si>
    <t>教頭　　赤羽　素乃</t>
    <rPh sb="4" eb="6">
      <t>アカハネ</t>
    </rPh>
    <rPh sb="7" eb="8">
      <t>ソ</t>
    </rPh>
    <rPh sb="8" eb="9">
      <t>ノ</t>
    </rPh>
    <phoneticPr fontId="2"/>
  </si>
  <si>
    <t>中山　いづみ</t>
  </si>
  <si>
    <t>齊藤　茂</t>
    <rPh sb="3" eb="4">
      <t>シゲ</t>
    </rPh>
    <phoneticPr fontId="6"/>
  </si>
  <si>
    <t>藤田　美帆</t>
  </si>
  <si>
    <t>永田　奈津子</t>
  </si>
  <si>
    <t>池内　周己</t>
    <rPh sb="0" eb="2">
      <t>イケウチ</t>
    </rPh>
    <rPh sb="3" eb="4">
      <t>シュウ</t>
    </rPh>
    <rPh sb="4" eb="5">
      <t>オノレ</t>
    </rPh>
    <phoneticPr fontId="2"/>
  </si>
  <si>
    <t>宮下　裕紀</t>
    <rPh sb="0" eb="2">
      <t>ミヤシタ</t>
    </rPh>
    <rPh sb="3" eb="4">
      <t>ユウ</t>
    </rPh>
    <rPh sb="4" eb="5">
      <t>キ</t>
    </rPh>
    <phoneticPr fontId="2"/>
  </si>
  <si>
    <t>今井　義晴</t>
    <rPh sb="0" eb="2">
      <t>イマイ</t>
    </rPh>
    <rPh sb="3" eb="5">
      <t>ヨシハル</t>
    </rPh>
    <phoneticPr fontId="2"/>
  </si>
  <si>
    <t>外ノ池　恵子</t>
    <rPh sb="0" eb="1">
      <t>ソト</t>
    </rPh>
    <rPh sb="2" eb="3">
      <t>イケ</t>
    </rPh>
    <rPh sb="4" eb="6">
      <t>ケイコ</t>
    </rPh>
    <phoneticPr fontId="6"/>
  </si>
  <si>
    <t>鈴木　和也</t>
    <rPh sb="0" eb="2">
      <t>スズキ</t>
    </rPh>
    <rPh sb="3" eb="4">
      <t>ワ</t>
    </rPh>
    <rPh sb="4" eb="5">
      <t>ヤ</t>
    </rPh>
    <phoneticPr fontId="6"/>
  </si>
  <si>
    <t>土屋　道成</t>
    <rPh sb="0" eb="2">
      <t>ツチヤ</t>
    </rPh>
    <rPh sb="3" eb="4">
      <t>ミチ</t>
    </rPh>
    <rPh sb="4" eb="5">
      <t>ナ</t>
    </rPh>
    <phoneticPr fontId="6"/>
  </si>
  <si>
    <t>ﾆﾎﾝﾃﾞﾝｻﾝｻﾝｷｮｰ</t>
    <phoneticPr fontId="4"/>
  </si>
  <si>
    <t>ｼﾓｽﾜﾏﾁﾀｲｷｮｳｽｹｰﾄﾌﾞ</t>
    <phoneticPr fontId="4"/>
  </si>
  <si>
    <t>ﾅｶﾞﾉｼｽｹｰﾄｷｮｳｶｲ</t>
    <phoneticPr fontId="4"/>
  </si>
  <si>
    <t>ﾁﾉｼｽｹｰﾄｷｮｳｶｲ</t>
    <phoneticPr fontId="4"/>
  </si>
  <si>
    <t>ﾐﾅﾐｻｸｽｹｰﾄｷｮｳｶｲ</t>
    <phoneticPr fontId="4"/>
  </si>
  <si>
    <t>ｽﾜｼｽｹｰﾄｷｮｳｶｲ</t>
    <phoneticPr fontId="4"/>
  </si>
  <si>
    <t>ﾏﾂﾓﾄｽｹｰﾄｷｮｳｶｲ</t>
    <phoneticPr fontId="4"/>
  </si>
  <si>
    <t>ﾀｲﾎｸｽｹｰﾄｷｮｳｶｲ</t>
    <phoneticPr fontId="4"/>
  </si>
  <si>
    <t>ｺｳﾐｺｳｺｳ</t>
    <phoneticPr fontId="4"/>
  </si>
  <si>
    <t>ｱｲｻﾞﾜﾋﾞｮｳｲﾝ</t>
    <phoneticPr fontId="4"/>
  </si>
  <si>
    <t>ｽﾜﾌﾀﾊﾞｺｳｺｳ</t>
    <phoneticPr fontId="4"/>
  </si>
  <si>
    <t>ｵｶﾔﾐﾅﾐｺｳｺｳ</t>
    <phoneticPr fontId="4"/>
  </si>
  <si>
    <t>ﾄﾖｼﾅｺｳｺｳ</t>
    <phoneticPr fontId="4"/>
  </si>
  <si>
    <t>ﾉｻﾞﾜｷﾀｺｳｺｳ</t>
    <phoneticPr fontId="4"/>
  </si>
  <si>
    <t>ﾁﾉｺｳｺｳ</t>
    <phoneticPr fontId="4"/>
  </si>
  <si>
    <t>ﾄｳｶｲﾀﾞｲｽﾜｺｳｺｳ</t>
    <phoneticPr fontId="4"/>
  </si>
  <si>
    <t>ﾏﾂﾓﾄｺｳｷﾞｮｳｺｳｺｳ</t>
    <phoneticPr fontId="4"/>
  </si>
  <si>
    <t>ｳｽﾀﾞｺｳｺｳ</t>
    <phoneticPr fontId="4"/>
  </si>
  <si>
    <t>ｵｶﾔｺｳｷﾞｮｳｺｳｺｳ</t>
    <phoneticPr fontId="4"/>
  </si>
  <si>
    <t>ﾉｻﾞﾜﾐﾅﾐｺｳｺｳ</t>
    <phoneticPr fontId="4"/>
  </si>
  <si>
    <t>ｺｳﾎｸﾁｭｳｶﾞｯｺｳ</t>
    <phoneticPr fontId="4"/>
  </si>
  <si>
    <t>ｽﾜｾｲﾘｮｳｺｳｺｳ</t>
    <phoneticPr fontId="4"/>
  </si>
  <si>
    <t>ｲﾅｷﾀｺｳｺｳ</t>
    <phoneticPr fontId="4"/>
  </si>
  <si>
    <t>ｵｵﾏﾁｺｳｺｳ</t>
    <phoneticPr fontId="4"/>
  </si>
  <si>
    <t>ﾏﾂﾓﾄﾌｶｼｺｳｺｳ</t>
    <phoneticPr fontId="4"/>
  </si>
  <si>
    <t>ﾅｶﾞﾉﾖｼﾀﾞｺｳｺｳ</t>
    <phoneticPr fontId="4"/>
  </si>
  <si>
    <t>ﾅｶﾞﾉｹﾝﾁｭｳﾀｲﾚﾝ</t>
    <phoneticPr fontId="4"/>
  </si>
  <si>
    <t>ﾅｶﾞﾉﾆｼｺｳｺｳ</t>
    <phoneticPr fontId="4"/>
  </si>
  <si>
    <t>ｼﾝｼｭｳﾀﾞｲｶﾞｸ</t>
    <phoneticPr fontId="4"/>
  </si>
  <si>
    <t>ﾐﾔﾀﾞｼｮｳｶﾞｯｺｳ</t>
    <phoneticPr fontId="4"/>
  </si>
  <si>
    <t>ﾐﾅﾐｱｽﾞﾐﾉｳｷﾞｮｳｺｳｺｳ</t>
    <phoneticPr fontId="4"/>
  </si>
  <si>
    <t>ﾅｶｺﾞﾐﾁｭｳｶﾞｯｺｳ</t>
    <phoneticPr fontId="4"/>
  </si>
  <si>
    <t>ｺｳﾐﾁｭｳｶﾞｯｺｳ</t>
    <phoneticPr fontId="4"/>
  </si>
  <si>
    <t>ﾔﾁﾎﾁｭｳｶﾞｯｺｳ</t>
    <phoneticPr fontId="4"/>
  </si>
  <si>
    <t>ｻｸﾎﾁｭｳｶﾞｯｺｳ</t>
    <phoneticPr fontId="4"/>
  </si>
  <si>
    <t>ｶﾐｽﾜﾁｭｳｶﾞｯｺｳ</t>
    <phoneticPr fontId="4"/>
  </si>
  <si>
    <t>ﾅｶﾞﾐﾈﾁｭｳｶﾞｯｺｳ</t>
    <phoneticPr fontId="4"/>
  </si>
  <si>
    <t>ｽﾜﾆｼﾁｭｳｶﾞｯｺｳ</t>
    <phoneticPr fontId="4"/>
  </si>
  <si>
    <t>ｽﾜﾁｭｳｶﾞｯｺｳ</t>
    <phoneticPr fontId="4"/>
  </si>
  <si>
    <t>ﾁﾉﾎｸﾌﾞﾁｭｳｶﾞｯｺｳ</t>
    <phoneticPr fontId="4"/>
  </si>
  <si>
    <t>ｵｶﾔﾄｳﾌﾞﾁｭｳｶﾞｯｺｳ</t>
    <phoneticPr fontId="4"/>
  </si>
  <si>
    <t>ﾒｲｾﾞﾝﾁｭｳｶﾞｯｺｳ</t>
    <phoneticPr fontId="4"/>
  </si>
  <si>
    <t>ﾏﾂﾓﾄｱﾘｶﾞｻｷｺｳｺｳ</t>
    <phoneticPr fontId="4"/>
  </si>
  <si>
    <t>ﾔﾏﾋﾞｺｽｹｰﾄﾉﾓﾘ</t>
    <phoneticPr fontId="4"/>
  </si>
  <si>
    <t>ﾆｼﾅﾀﾞｲﾁｭｳｶﾞｯｺｳ</t>
    <phoneticPr fontId="4"/>
  </si>
  <si>
    <t>ﾀｶｾﾁｭｳｶﾞｯｺｳ</t>
    <phoneticPr fontId="4"/>
  </si>
  <si>
    <t>ｽｿﾊﾞﾅﾁｭｳｶﾞｯｺｳ</t>
    <phoneticPr fontId="4"/>
  </si>
  <si>
    <t>ｻﾂｷｺｳｺｳ</t>
    <phoneticPr fontId="4"/>
  </si>
  <si>
    <t>ｴｲﾒｲﾁｭｳｶﾞｯｺｳ</t>
    <phoneticPr fontId="4"/>
  </si>
  <si>
    <t>ﾉｻﾞﾜﾁｭｳｶﾞｯｺｳ</t>
    <phoneticPr fontId="4"/>
  </si>
  <si>
    <t>ｵｶﾔｾｲﾌﾞﾁｭｳｶﾞｯｺｳ</t>
    <phoneticPr fontId="4"/>
  </si>
  <si>
    <t>ｻｲﾁｮｳｾｲｺｳｺｳ</t>
    <phoneticPr fontId="4"/>
  </si>
  <si>
    <t>ﾌｼﾞﾐﾁｭｳｶﾞｯｺｳ</t>
    <phoneticPr fontId="4"/>
  </si>
  <si>
    <t>ｼﾓｽﾜﾁｭｳｶﾞｯｺｳ</t>
    <phoneticPr fontId="4"/>
  </si>
  <si>
    <t>ﾊﾗﾁｭｳｶﾞｯｺｳ</t>
    <phoneticPr fontId="4"/>
  </si>
  <si>
    <t>ｵｶﾔﾅﾝﾌﾞﾁｭｳｶﾞｯｺｳ</t>
    <phoneticPr fontId="4"/>
  </si>
  <si>
    <t>ｻﾝｴｽｽｹｰﾄ</t>
    <phoneticPr fontId="4"/>
  </si>
  <si>
    <t>ｽﾜﾐﾅﾐﾁｭｳｶﾞｯｺｳ</t>
    <phoneticPr fontId="4"/>
  </si>
  <si>
    <t>ﾁﾉﾄｳﾌﾞﾁｭｳｶﾞｯｺｳ</t>
    <phoneticPr fontId="4"/>
  </si>
  <si>
    <t>ｼｵｼﾞﾘｾｲﾌﾞﾁｭｳｶﾞｯｺｳ</t>
    <phoneticPr fontId="4"/>
  </si>
  <si>
    <t>ｱｽﾞｻｶﾞﾜﾁｭｳｶﾞｯｺｳ</t>
    <phoneticPr fontId="4"/>
  </si>
  <si>
    <t>ﾃｲｻﾝｸﾗﾌﾞ</t>
    <phoneticPr fontId="4"/>
  </si>
  <si>
    <t>ﾊﾁﾓﾘﾁｭｳｶﾞｯｺｳ</t>
    <phoneticPr fontId="4"/>
  </si>
  <si>
    <t>ﾏﾂｶﾜﾁｭｳｶﾞｯｺｳ</t>
    <phoneticPr fontId="4"/>
  </si>
  <si>
    <t>ｶﾐｲﾅﾉｳｷﾞｮｳｺｳｺｳ</t>
    <phoneticPr fontId="4"/>
  </si>
  <si>
    <t>ﾅｶﾞﾉﾋｶﾞｼｺｳｺｳ</t>
    <phoneticPr fontId="4"/>
  </si>
  <si>
    <t>ｼｵｼﾞﾘｼｶﾞｸｶﾝｺｳｺｳ</t>
    <phoneticPr fontId="4"/>
  </si>
  <si>
    <t>ﾅｶﾞﾉﾎｸﾌﾞﾁｭｳｶﾞｯｺｳ</t>
    <phoneticPr fontId="4"/>
  </si>
  <si>
    <t>ﾐﾅﾐﾐﾉﾜﾁｭｳｶﾞｯｺｳ</t>
    <phoneticPr fontId="4"/>
  </si>
  <si>
    <t>ﾎﾀｶﾁｭｳｶﾞｯｺｳ</t>
    <phoneticPr fontId="4"/>
  </si>
  <si>
    <t>ｻｸﾗｶﾞｵｶﾁｭｳｶﾞｯｺｳ</t>
    <phoneticPr fontId="4"/>
  </si>
  <si>
    <t>ｲﾅﾁｭｳｶﾞｯｺｳ</t>
    <phoneticPr fontId="4"/>
  </si>
  <si>
    <t>ﾐﾉﾜﾁｭｳｶﾞｯｺｳ</t>
    <phoneticPr fontId="4"/>
  </si>
  <si>
    <t>ﾅｶﾞﾉｾｲﾌﾞﾁｭｳｶﾞｯｺｳ</t>
    <phoneticPr fontId="4"/>
  </si>
  <si>
    <t>ﾘｮｳｵﾉﾁｭｳｶﾞｯｺｳ</t>
    <phoneticPr fontId="4"/>
  </si>
  <si>
    <t>ｲﾅﾄｳﾌﾞﾁｭｳｶﾞｯｺｳ</t>
    <phoneticPr fontId="4"/>
  </si>
  <si>
    <t>ﾌﾞﾝﾀﾞｲﾌｿﾞｸﾅｶﾞﾉｺｳｺｳ</t>
    <phoneticPr fontId="4"/>
  </si>
  <si>
    <t>ﾅｶﾞﾉｾｲｾﾝｼﾞｮｶﾞｸｲﾝｺｳｺｳ</t>
    <phoneticPr fontId="4"/>
  </si>
  <si>
    <t>ﾅｶﾞﾉｺｳｺｳ</t>
    <phoneticPr fontId="4"/>
  </si>
  <si>
    <t>ｼﾓｽﾜﾔｼﾛﾁｭｳｶﾞｯｺｳ</t>
    <phoneticPr fontId="4"/>
  </si>
  <si>
    <t>ｽﾜｾｲﾘｮｳﾌｿﾞｸﾁｭｳｶﾞｯｺｳ</t>
    <phoneticPr fontId="4"/>
  </si>
  <si>
    <t>ﾊﾙﾄﾐﾁｭｳｶﾞｯｺｳ</t>
    <phoneticPr fontId="4"/>
  </si>
  <si>
    <t>ﾏﾂﾓﾄｱｶﾞﾀｶﾞｵｶｺｳｺｳ</t>
    <phoneticPr fontId="4"/>
  </si>
  <si>
    <t>ﾀｶﾞﾜｺｳｺｳ</t>
    <phoneticPr fontId="4"/>
  </si>
  <si>
    <t>ﾁｸﾎｸﾁｭｳｶﾞｯｺｳ</t>
    <phoneticPr fontId="4"/>
  </si>
  <si>
    <t>ｲﾜﾑﾗﾀﾞｺｳｺｳ</t>
    <phoneticPr fontId="4"/>
  </si>
  <si>
    <t>ﾏﾂｼｮｳｶﾞｸｴﾝｺｳｺｳ</t>
    <phoneticPr fontId="4"/>
  </si>
  <si>
    <t>ﾐﾖﾀﾁｭｳｶﾞｯｺｳ</t>
    <phoneticPr fontId="4"/>
  </si>
  <si>
    <t>ｱｻﾏﾁｭｳｶﾞｯｺｳ</t>
    <phoneticPr fontId="4"/>
  </si>
  <si>
    <t>ｺｳｼｮｸﾆｼﾁｭｳｶﾞｯｺｳ</t>
    <phoneticPr fontId="4"/>
  </si>
  <si>
    <t>ﾜｶﾎﾁｭｳｶﾞｯｺｳ</t>
    <phoneticPr fontId="4"/>
  </si>
  <si>
    <t>ｲﾅﾔﾖｲｶﾞｵｶｺｳｺｳ</t>
    <phoneticPr fontId="4"/>
  </si>
  <si>
    <t>ｶﾌﾞｼｷｶﾞｲｼｬﾃﾞﾝｻﾝ</t>
    <phoneticPr fontId="4"/>
  </si>
  <si>
    <t>ｺﾓﾛﾋｶﾞｼﾁｭｳｶﾞｯｺｳ</t>
    <phoneticPr fontId="4"/>
  </si>
  <si>
    <t>ｼｵｼﾞﾘﾁｭｳｶﾞｯｺｳ</t>
    <phoneticPr fontId="4"/>
  </si>
  <si>
    <t>ｻｸｼｽｹｰﾄﾚﾝﾒｲ</t>
    <phoneticPr fontId="4"/>
  </si>
  <si>
    <t>ｼﾉﾉｲﾋｶﾞｼﾁｭｳｶﾞｯｺｳ</t>
    <phoneticPr fontId="4"/>
  </si>
  <si>
    <t>ﾁｷｭｳｶﾝｷｮｳｺｳｺｳ</t>
    <phoneticPr fontId="4"/>
  </si>
  <si>
    <t>ｺｳﾘｮｳﾁｭｳｶﾞｯｺｳ</t>
    <phoneticPr fontId="4"/>
  </si>
  <si>
    <t>ｻｶｷﾁｭｳｶﾞｯｺｳ</t>
    <phoneticPr fontId="4"/>
  </si>
  <si>
    <t>ﾒﾄﾊﾞﾁｭｳｶﾞｯｺｳ</t>
    <phoneticPr fontId="4"/>
  </si>
  <si>
    <t>ｼﾞｮｳﾎｸｼｮｳｶﾞｯｺｳ</t>
    <phoneticPr fontId="4"/>
  </si>
  <si>
    <t>ｼﾝﾀﾞｲﾌｿﾞｸﾅｶﾞﾉﾁｭｳｶﾞｯｺｳ</t>
    <phoneticPr fontId="4"/>
  </si>
  <si>
    <t>ﾏﾂｼﾛｺｳｺｳ</t>
    <phoneticPr fontId="4"/>
  </si>
  <si>
    <t>ﾏﾙﾉｳﾁﾁｭｳｶﾞｯｺｳ</t>
    <phoneticPr fontId="4"/>
  </si>
  <si>
    <t>ﾅｶﾞﾉｺｳｷﾞｮｳｺｳﾄｳｾﾝﾓﾝｶﾞｯｺｳ</t>
    <phoneticPr fontId="4"/>
  </si>
  <si>
    <t>ｱｼﾊﾗﾁｭｳｶﾞｯｺｳ</t>
    <phoneticPr fontId="4"/>
  </si>
  <si>
    <t>ｳｴﾀﾞﾀﾞｲﾖﾝﾁｭｳｶﾞｯｺｳ</t>
    <phoneticPr fontId="4"/>
  </si>
  <si>
    <t>ｻｸﾁｮｳｾｲﾁｭｳｶﾞｯｺｳ</t>
    <phoneticPr fontId="4"/>
  </si>
  <si>
    <t>ｼﾝﾀﾞｲﾌｿﾞｸﾏﾂﾓﾄﾁｭｳｶﾞｯｺｳ</t>
    <phoneticPr fontId="4"/>
  </si>
  <si>
    <t>ﾐﾉﾜﾁｭｳﾌﾞｼｮｳｶﾞｯｺｳ</t>
    <phoneticPr fontId="4"/>
  </si>
  <si>
    <t>ﾏﾂｼﾛﾁｭｳｶﾞｯｺｳ</t>
    <phoneticPr fontId="4"/>
  </si>
  <si>
    <t>ｵﾌﾞｾﾁｭｳｶﾞｯｺｳ</t>
    <phoneticPr fontId="4"/>
  </si>
  <si>
    <t>ｲﾏｲｼｮｳｶﾞｯｺｳ</t>
    <phoneticPr fontId="4"/>
  </si>
  <si>
    <t>ﾅｶﾞﾉｻﾝﾖｳﾁｭｳｶﾞｯｺｳ</t>
    <phoneticPr fontId="4"/>
  </si>
  <si>
    <t>ﾔｼﾛｺｳｺｳ</t>
    <phoneticPr fontId="4"/>
  </si>
  <si>
    <t>ﾅｶﾞﾉﾄｳﾎｸﾁｭｳｶﾞｯｺｳ</t>
    <phoneticPr fontId="4"/>
  </si>
  <si>
    <t>ﾅｶﾉﾆｼｺｳｺｳ</t>
    <phoneticPr fontId="4"/>
  </si>
  <si>
    <t>ｲﾅﾆｼｺｳｺｳ</t>
    <phoneticPr fontId="4"/>
  </si>
  <si>
    <t>ｻﾗｼﾅﾉｳｷﾞｮｳｺｳｺｳ</t>
    <phoneticPr fontId="4"/>
  </si>
  <si>
    <t>ﾀｹﾑﾗｾｲｻｸｼﾞｮ</t>
    <phoneticPr fontId="4"/>
  </si>
  <si>
    <t>ﾅｶﾞﾉﾐﾅﾐｺｳｺｳ</t>
    <phoneticPr fontId="4"/>
  </si>
  <si>
    <t>ｴｸｾﾗﾝｺｳｺｳ</t>
    <phoneticPr fontId="4"/>
  </si>
  <si>
    <t>ｽﾜｼﾞﾂｷﾞｮｳｺｳｺｳ</t>
    <phoneticPr fontId="4"/>
  </si>
  <si>
    <t>ｳｴﾀﾞｺｳｺｳ</t>
    <phoneticPr fontId="4"/>
  </si>
  <si>
    <t>ﾎﾀｶｼｮｳｷﾞｮｳｺｳｺｳ</t>
    <phoneticPr fontId="4"/>
  </si>
  <si>
    <t>ﾅｶﾞﾉﾔﾅｷﾞﾏﾁﾁｭｳｶﾞｯｺｳ</t>
    <phoneticPr fontId="4"/>
  </si>
  <si>
    <t>ｼﾝｼｭｳﾎｳﾅﾝﾀﾝｷﾀﾞｲｶﾞｸ</t>
    <phoneticPr fontId="4"/>
  </si>
  <si>
    <t>ｺﾓﾛｼｮｳｷﾞｮｳｺｳｺｳ</t>
    <phoneticPr fontId="4"/>
  </si>
  <si>
    <t>ﾔﾏﾋﾞｺｸﾗﾌﾞ</t>
    <phoneticPr fontId="4"/>
  </si>
  <si>
    <t>ｶｲｾｲﾁｭｳｶﾞｯｺｳ</t>
    <phoneticPr fontId="4"/>
  </si>
  <si>
    <t>ｲﾁﾘﾂﾅｶﾞﾉｺｺｳ</t>
    <phoneticPr fontId="4"/>
  </si>
  <si>
    <t>ｶﾜｶﾐﾀﾞｲﾆｼｮｳｶﾞｯｺｳ</t>
    <phoneticPr fontId="4"/>
  </si>
  <si>
    <t>ｳｴﾀﾞﾀﾞｲｻﾝﾁｭｳｶﾞｯｺｳ</t>
    <phoneticPr fontId="4"/>
  </si>
  <si>
    <t>ﾄﾖﾀﾞｼｮｳｶﾞｯｺｳ</t>
    <phoneticPr fontId="4"/>
  </si>
  <si>
    <t>ｱｻﾋｼｮｳｶﾞｯｺｳ</t>
    <phoneticPr fontId="4"/>
  </si>
  <si>
    <t>ﾀﾏｶﾞﾜｼｮｳｶﾞｯｺｳ</t>
    <phoneticPr fontId="4"/>
  </si>
  <si>
    <t>ｼｬｶｲｲﾘｮｳﾎｳｼﾞﾝｹｲｼﾞﾝｶｲ</t>
    <phoneticPr fontId="4"/>
  </si>
  <si>
    <t>ﾏﾂﾓﾄﾀﾞｲｶﾞｸ</t>
    <phoneticPr fontId="4"/>
  </si>
  <si>
    <t>ｾｲｾﾝｼﾞｮｶﾞｸｲﾝﾀﾞｲｶﾞｸ</t>
    <phoneticPr fontId="4"/>
  </si>
  <si>
    <t>ｼﾝﾒｲｼｮｳｶﾞｯｺｳ</t>
    <phoneticPr fontId="4"/>
  </si>
  <si>
    <t>ｼｶﾞｼｮｳｶﾞｯｺｳ</t>
    <phoneticPr fontId="4"/>
  </si>
  <si>
    <t>ｺﾅﾐｼｮｳｶﾞｯｺｳ</t>
    <phoneticPr fontId="4"/>
  </si>
  <si>
    <t>ｴｲﾒｲｼｮｳｶﾞｯｺｳ</t>
    <phoneticPr fontId="4"/>
  </si>
  <si>
    <t>ﾄﾖﾋﾗｼｮｳｶﾞｯｺｳ</t>
    <phoneticPr fontId="4"/>
  </si>
  <si>
    <t>ｻｸﾀﾞｲｶﾞｸ</t>
    <phoneticPr fontId="4"/>
  </si>
  <si>
    <t>※ 登録内容に異動が生じた場合は、速やかに本連盟事務局へ連絡してください。</t>
  </si>
  <si>
    <t>TEL： 0266-24-3110　　FAX： 0266-24-3113　　E-mail： nsf-office@skating-nagano.com</t>
  </si>
  <si>
    <t>05 JSF-５種</t>
  </si>
  <si>
    <t>一戸</t>
  </si>
  <si>
    <t>大地</t>
  </si>
  <si>
    <t>ｲﾁﾉﾍ</t>
  </si>
  <si>
    <t>ﾀﾞｲﾁ</t>
  </si>
  <si>
    <t>Ｄａｉｃｈｉ ICHINOHE</t>
  </si>
  <si>
    <t>男</t>
  </si>
  <si>
    <t>1997/05/27</t>
  </si>
  <si>
    <t>390-0802</t>
  </si>
  <si>
    <t>松本市旭1-5—12　サニーハイツ旭212号室</t>
    <phoneticPr fontId="8"/>
  </si>
  <si>
    <t>090-3116-7638</t>
  </si>
  <si>
    <t>01 北海道</t>
  </si>
  <si>
    <t>No</t>
    <phoneticPr fontId="4"/>
  </si>
  <si>
    <t>○</t>
  </si>
  <si>
    <t>長野県</t>
    <phoneticPr fontId="4"/>
  </si>
  <si>
    <t>笠原　恵</t>
    <rPh sb="0" eb="2">
      <t>カサハラ</t>
    </rPh>
    <rPh sb="3" eb="4">
      <t>メグミ</t>
    </rPh>
    <phoneticPr fontId="4"/>
  </si>
  <si>
    <t>080-2046-3048</t>
    <phoneticPr fontId="4"/>
  </si>
  <si>
    <t>住　　　　所</t>
    <rPh sb="0" eb="1">
      <t>ジュウ</t>
    </rPh>
    <rPh sb="5" eb="6">
      <t>ショ</t>
    </rPh>
    <phoneticPr fontId="4"/>
  </si>
  <si>
    <t>氏　　　名</t>
    <rPh sb="0" eb="1">
      <t>シ</t>
    </rPh>
    <rPh sb="4" eb="5">
      <t>メイ</t>
    </rPh>
    <phoneticPr fontId="4"/>
  </si>
  <si>
    <t>電　　話</t>
    <rPh sb="0" eb="1">
      <t>デン</t>
    </rPh>
    <rPh sb="3" eb="4">
      <t>ハナシ</t>
    </rPh>
    <phoneticPr fontId="4"/>
  </si>
  <si>
    <r>
      <t xml:space="preserve">正式名称
</t>
    </r>
    <r>
      <rPr>
        <b/>
        <sz val="9"/>
        <color rgb="FF00B0F0"/>
        <rFont val="ＭＳ Ｐ明朝"/>
        <family val="1"/>
        <charset val="128"/>
      </rPr>
      <t>（全角20、半角40文字）</t>
    </r>
    <phoneticPr fontId="4"/>
  </si>
  <si>
    <r>
      <t xml:space="preserve">略称
</t>
    </r>
    <r>
      <rPr>
        <b/>
        <sz val="9"/>
        <color rgb="FF00B0F0"/>
        <rFont val="ＭＳ Ｐ明朝"/>
        <family val="1"/>
        <charset val="128"/>
      </rPr>
      <t>（全角10、半角20文字）</t>
    </r>
    <phoneticPr fontId="4"/>
  </si>
  <si>
    <r>
      <t xml:space="preserve">リザルト表記
</t>
    </r>
    <r>
      <rPr>
        <b/>
        <sz val="9"/>
        <color rgb="FF00B0F0"/>
        <rFont val="ＭＳ Ｐ明朝"/>
        <family val="1"/>
        <charset val="128"/>
      </rPr>
      <t>（全角10、半角20文字）</t>
    </r>
    <phoneticPr fontId="4"/>
  </si>
  <si>
    <r>
      <t xml:space="preserve">リザルト表記カナ
</t>
    </r>
    <r>
      <rPr>
        <b/>
        <sz val="11"/>
        <color rgb="FF00B0F0"/>
        <rFont val="ＭＳ Ｐ明朝"/>
        <family val="1"/>
        <charset val="128"/>
      </rPr>
      <t>(</t>
    </r>
    <r>
      <rPr>
        <b/>
        <sz val="9"/>
        <color rgb="FF00B0F0"/>
        <rFont val="ＭＳ Ｐ明朝"/>
        <family val="1"/>
        <charset val="128"/>
      </rPr>
      <t>半角カナ）</t>
    </r>
    <phoneticPr fontId="4"/>
  </si>
  <si>
    <r>
      <t xml:space="preserve">英語表記(省略可)
</t>
    </r>
    <r>
      <rPr>
        <b/>
        <sz val="9"/>
        <color rgb="FF00B0F0"/>
        <rFont val="ＭＳ Ｐ明朝"/>
        <family val="1"/>
        <charset val="128"/>
      </rPr>
      <t>（半角25文字）</t>
    </r>
    <phoneticPr fontId="4"/>
  </si>
  <si>
    <t>諏訪市立諏訪中学校</t>
    <rPh sb="0" eb="4">
      <t>スワシリツ</t>
    </rPh>
    <phoneticPr fontId="4"/>
  </si>
  <si>
    <t>姓</t>
    <rPh sb="0" eb="1">
      <t>セイ</t>
    </rPh>
    <phoneticPr fontId="4"/>
  </si>
  <si>
    <t>名</t>
    <rPh sb="0" eb="1">
      <t>ナ</t>
    </rPh>
    <phoneticPr fontId="4"/>
  </si>
  <si>
    <t>セイ</t>
    <phoneticPr fontId="4"/>
  </si>
  <si>
    <t>ナ</t>
    <phoneticPr fontId="4"/>
  </si>
  <si>
    <t>シメイ</t>
    <phoneticPr fontId="4"/>
  </si>
  <si>
    <t>女</t>
    <rPh sb="0" eb="1">
      <t>オンナ</t>
    </rPh>
    <phoneticPr fontId="4"/>
  </si>
  <si>
    <t>男</t>
    <rPh sb="0" eb="1">
      <t>オトコ</t>
    </rPh>
    <phoneticPr fontId="4"/>
  </si>
  <si>
    <t>満年齢</t>
    <rPh sb="0" eb="3">
      <t>マンネンレイ</t>
    </rPh>
    <phoneticPr fontId="4"/>
  </si>
  <si>
    <t>都道府県</t>
    <rPh sb="0" eb="4">
      <t>トドウフケン</t>
    </rPh>
    <phoneticPr fontId="4"/>
  </si>
  <si>
    <t>本籍</t>
    <rPh sb="0" eb="2">
      <t>ホンセキ</t>
    </rPh>
    <phoneticPr fontId="4"/>
  </si>
  <si>
    <t>02 青森県</t>
  </si>
  <si>
    <t>03 岩手県</t>
  </si>
  <si>
    <t>04 宮城県</t>
  </si>
  <si>
    <t>05 秋田県</t>
  </si>
  <si>
    <t>06 山形県</t>
  </si>
  <si>
    <t>07 福島県</t>
  </si>
  <si>
    <t>08 茨城県</t>
  </si>
  <si>
    <t>09 栃木県</t>
  </si>
  <si>
    <t>10 群馬県</t>
  </si>
  <si>
    <t>12 千葉県</t>
  </si>
  <si>
    <t>11 埼玉県</t>
  </si>
  <si>
    <t>13 東京都</t>
  </si>
  <si>
    <t>14 神奈川県</t>
  </si>
  <si>
    <t>15 山梨県</t>
  </si>
  <si>
    <t>16 長野県</t>
  </si>
  <si>
    <t>17 新潟県</t>
  </si>
  <si>
    <t>18 富山県</t>
  </si>
  <si>
    <t>19 石川県</t>
  </si>
  <si>
    <t>20 福井県</t>
  </si>
  <si>
    <t>21 静岡県</t>
  </si>
  <si>
    <t>22 愛知県</t>
  </si>
  <si>
    <t>23 三重県</t>
  </si>
  <si>
    <t>24 岐阜県</t>
  </si>
  <si>
    <t>25 滋賀県</t>
  </si>
  <si>
    <t>26 京都府</t>
  </si>
  <si>
    <t>27 大阪府</t>
  </si>
  <si>
    <t>28 兵庫県</t>
  </si>
  <si>
    <t>29 奈良県</t>
  </si>
  <si>
    <t>30 和歌山県</t>
  </si>
  <si>
    <t>31 鳥取県</t>
  </si>
  <si>
    <t>32 島根県</t>
  </si>
  <si>
    <t>33 岡山県</t>
  </si>
  <si>
    <t>34 広島県</t>
  </si>
  <si>
    <t>35 山口県</t>
  </si>
  <si>
    <t>36 香川県</t>
  </si>
  <si>
    <t>37 徳島県</t>
  </si>
  <si>
    <t>38 愛媛県</t>
  </si>
  <si>
    <t>39 高知県</t>
  </si>
  <si>
    <t>40 福岡県</t>
  </si>
  <si>
    <t>41 佐賀県</t>
  </si>
  <si>
    <t>42 長崎県</t>
  </si>
  <si>
    <t>43 熊本県</t>
  </si>
  <si>
    <t>44 大分県</t>
  </si>
  <si>
    <t>45 宮崎県</t>
  </si>
  <si>
    <t>47 沖縄県</t>
  </si>
  <si>
    <t>99 外国籍</t>
  </si>
  <si>
    <t>46 鹿児島県</t>
    <rPh sb="3" eb="4">
      <t>シカ</t>
    </rPh>
    <phoneticPr fontId="12"/>
  </si>
  <si>
    <t>01 JSF-１種</t>
  </si>
  <si>
    <t>02 JSF-２種</t>
  </si>
  <si>
    <t>03 JSF-３種</t>
  </si>
  <si>
    <t>04 JSF-４種</t>
  </si>
  <si>
    <t>06 JSF-６種</t>
  </si>
  <si>
    <t>07 JSF-７種</t>
  </si>
  <si>
    <t>08 JSF-８種</t>
  </si>
  <si>
    <t>09 JSF-９種</t>
  </si>
  <si>
    <t>77 NSFスピード専門員</t>
  </si>
  <si>
    <t>88 NSFフィギュア専門員</t>
  </si>
  <si>
    <t>99 その他会員</t>
  </si>
  <si>
    <t>01 会長</t>
  </si>
  <si>
    <t>02 副会長</t>
  </si>
  <si>
    <t>03 理事長</t>
  </si>
  <si>
    <t>04 副理事長</t>
  </si>
  <si>
    <t>05 常任理事</t>
  </si>
  <si>
    <t>06 理事</t>
  </si>
  <si>
    <t>07 監事</t>
  </si>
  <si>
    <t>08 評議員</t>
  </si>
  <si>
    <t>追加</t>
    <rPh sb="0" eb="2">
      <t>ツイカ</t>
    </rPh>
    <phoneticPr fontId="4"/>
  </si>
  <si>
    <t>本　　年　　度</t>
    <rPh sb="0" eb="1">
      <t>ホン</t>
    </rPh>
    <rPh sb="3" eb="4">
      <t>トシ</t>
    </rPh>
    <rPh sb="6" eb="7">
      <t>ド</t>
    </rPh>
    <phoneticPr fontId="4"/>
  </si>
  <si>
    <t>前　　年　　度</t>
    <rPh sb="0" eb="1">
      <t>マエ</t>
    </rPh>
    <rPh sb="3" eb="4">
      <t>トシ</t>
    </rPh>
    <rPh sb="6" eb="7">
      <t>ド</t>
    </rPh>
    <phoneticPr fontId="4"/>
  </si>
  <si>
    <t>本　年　度</t>
    <rPh sb="0" eb="1">
      <t>ホン</t>
    </rPh>
    <rPh sb="2" eb="3">
      <t>トシ</t>
    </rPh>
    <rPh sb="4" eb="5">
      <t>ド</t>
    </rPh>
    <phoneticPr fontId="4"/>
  </si>
  <si>
    <t>前　年　度</t>
    <rPh sb="0" eb="1">
      <t>マエ</t>
    </rPh>
    <rPh sb="2" eb="3">
      <t>トシ</t>
    </rPh>
    <rPh sb="4" eb="5">
      <t>ド</t>
    </rPh>
    <phoneticPr fontId="4"/>
  </si>
  <si>
    <t>登　録　種　別</t>
    <rPh sb="0" eb="1">
      <t>ノボル</t>
    </rPh>
    <rPh sb="2" eb="3">
      <t>ロク</t>
    </rPh>
    <rPh sb="4" eb="5">
      <t>タネ</t>
    </rPh>
    <rPh sb="6" eb="7">
      <t>ベツ</t>
    </rPh>
    <phoneticPr fontId="4"/>
  </si>
  <si>
    <t>住　　所</t>
    <rPh sb="0" eb="1">
      <t>ジュウ</t>
    </rPh>
    <rPh sb="3" eb="4">
      <t>ショ</t>
    </rPh>
    <phoneticPr fontId="4"/>
  </si>
  <si>
    <t>北海道</t>
    <phoneticPr fontId="4"/>
  </si>
  <si>
    <t>青森県</t>
  </si>
  <si>
    <t>岩手県</t>
  </si>
  <si>
    <t>宮城県</t>
  </si>
  <si>
    <t>秋田県</t>
  </si>
  <si>
    <t>山形県</t>
  </si>
  <si>
    <t>福島県</t>
  </si>
  <si>
    <t>茨城県</t>
  </si>
  <si>
    <t>栃木県</t>
  </si>
  <si>
    <t>群馬県</t>
  </si>
  <si>
    <t>千葉県</t>
  </si>
  <si>
    <t>埼玉県</t>
  </si>
  <si>
    <t>東京都</t>
  </si>
  <si>
    <t>神奈川県</t>
  </si>
  <si>
    <t>山梨県</t>
  </si>
  <si>
    <t>新潟県</t>
  </si>
  <si>
    <t>富山県</t>
  </si>
  <si>
    <t>石川県</t>
  </si>
  <si>
    <t>福井県</t>
  </si>
  <si>
    <t>静岡県</t>
  </si>
  <si>
    <t>愛知県</t>
  </si>
  <si>
    <t>三重県</t>
  </si>
  <si>
    <t>岐阜県</t>
  </si>
  <si>
    <t>滋賀県</t>
  </si>
  <si>
    <t>京都府</t>
  </si>
  <si>
    <t>大阪府</t>
  </si>
  <si>
    <t>兵庫県</t>
  </si>
  <si>
    <t>奈良県</t>
  </si>
  <si>
    <t>和歌山県</t>
  </si>
  <si>
    <t>鳥取県</t>
  </si>
  <si>
    <t>島根県</t>
  </si>
  <si>
    <t>岡山県</t>
  </si>
  <si>
    <t>広島県</t>
  </si>
  <si>
    <t>山口県</t>
  </si>
  <si>
    <t>香川県</t>
  </si>
  <si>
    <t>徳島県</t>
  </si>
  <si>
    <t>愛媛県</t>
  </si>
  <si>
    <t>高知県</t>
  </si>
  <si>
    <t>福岡県</t>
  </si>
  <si>
    <t>佐賀県</t>
  </si>
  <si>
    <t>長崎県</t>
  </si>
  <si>
    <t>熊本県</t>
  </si>
  <si>
    <t>大分県</t>
  </si>
  <si>
    <t>宮崎県</t>
  </si>
  <si>
    <t>鹿児島県</t>
  </si>
  <si>
    <t>沖縄県</t>
  </si>
  <si>
    <t>380-0872</t>
  </si>
  <si>
    <t>391-0012</t>
  </si>
  <si>
    <t>391-0102</t>
  </si>
  <si>
    <t>個人情報</t>
    <rPh sb="0" eb="2">
      <t>コジン</t>
    </rPh>
    <rPh sb="2" eb="4">
      <t>ジョウホウ</t>
    </rPh>
    <phoneticPr fontId="4"/>
  </si>
  <si>
    <t>同意書</t>
    <rPh sb="0" eb="3">
      <t>ドウイショ</t>
    </rPh>
    <phoneticPr fontId="4"/>
  </si>
  <si>
    <t>親権者</t>
    <rPh sb="0" eb="3">
      <t>シンケンシャ</t>
    </rPh>
    <phoneticPr fontId="4"/>
  </si>
  <si>
    <t>同意年月日</t>
    <rPh sb="0" eb="2">
      <t>ドウイ</t>
    </rPh>
    <rPh sb="2" eb="5">
      <t>ネンガッピ</t>
    </rPh>
    <phoneticPr fontId="4"/>
  </si>
  <si>
    <t>計（円）</t>
    <rPh sb="0" eb="1">
      <t>ケイ</t>
    </rPh>
    <rPh sb="2" eb="3">
      <t>エン</t>
    </rPh>
    <phoneticPr fontId="4"/>
  </si>
  <si>
    <t>JSF登録料（円）</t>
    <rPh sb="3" eb="5">
      <t>トウロク</t>
    </rPh>
    <rPh sb="5" eb="6">
      <t>リョウ</t>
    </rPh>
    <rPh sb="7" eb="8">
      <t>エン</t>
    </rPh>
    <phoneticPr fontId="4"/>
  </si>
  <si>
    <t>NSF会費加算額（円）</t>
    <rPh sb="3" eb="5">
      <t>カイヒ</t>
    </rPh>
    <rPh sb="5" eb="8">
      <t>カサンガク</t>
    </rPh>
    <rPh sb="9" eb="10">
      <t>エン</t>
    </rPh>
    <phoneticPr fontId="4"/>
  </si>
  <si>
    <t>NSF会費（円）</t>
    <rPh sb="3" eb="5">
      <t>カイヒ</t>
    </rPh>
    <rPh sb="6" eb="7">
      <t>エン</t>
    </rPh>
    <phoneticPr fontId="4"/>
  </si>
  <si>
    <t>JSF
１種</t>
    <rPh sb="5" eb="6">
      <t>タネ</t>
    </rPh>
    <phoneticPr fontId="4"/>
  </si>
  <si>
    <t>登録者数</t>
    <rPh sb="0" eb="2">
      <t>トウロク</t>
    </rPh>
    <phoneticPr fontId="12"/>
  </si>
  <si>
    <t>分担金</t>
  </si>
  <si>
    <t>南佐久郡小海町豊里285　小海町教育委員会</t>
    <rPh sb="13" eb="16">
      <t>コウミマチ</t>
    </rPh>
    <rPh sb="16" eb="18">
      <t>キョウイク</t>
    </rPh>
    <rPh sb="18" eb="21">
      <t>イインカイ</t>
    </rPh>
    <phoneticPr fontId="4"/>
  </si>
  <si>
    <t>会長　田中　茂</t>
    <rPh sb="3" eb="5">
      <t>タナカ</t>
    </rPh>
    <rPh sb="6" eb="7">
      <t>シゲル</t>
    </rPh>
    <phoneticPr fontId="4"/>
  </si>
  <si>
    <t>390-0306</t>
    <phoneticPr fontId="4"/>
  </si>
  <si>
    <t>松本市南浅間634-5</t>
    <rPh sb="3" eb="4">
      <t>ミナミ</t>
    </rPh>
    <rPh sb="4" eb="6">
      <t>アサマ</t>
    </rPh>
    <phoneticPr fontId="4"/>
  </si>
  <si>
    <t>0263-46-0639</t>
    <phoneticPr fontId="4"/>
  </si>
  <si>
    <t>080-3256-0493</t>
    <phoneticPr fontId="4"/>
  </si>
  <si>
    <t>最高経営責任者　相澤　孝夫</t>
    <rPh sb="0" eb="2">
      <t>サイコウ</t>
    </rPh>
    <rPh sb="2" eb="4">
      <t>ケイエイ</t>
    </rPh>
    <rPh sb="4" eb="6">
      <t>セキニン</t>
    </rPh>
    <rPh sb="6" eb="7">
      <t>シャ</t>
    </rPh>
    <phoneticPr fontId="4"/>
  </si>
  <si>
    <t>小池　幸夫</t>
    <rPh sb="3" eb="5">
      <t>サチオ</t>
    </rPh>
    <phoneticPr fontId="4"/>
  </si>
  <si>
    <t>090-3330-9461</t>
    <phoneticPr fontId="4"/>
  </si>
  <si>
    <t>学校長　小林　敏一</t>
    <rPh sb="4" eb="6">
      <t>コバヤシ</t>
    </rPh>
    <rPh sb="7" eb="8">
      <t>ビン</t>
    </rPh>
    <rPh sb="8" eb="9">
      <t>イチ</t>
    </rPh>
    <phoneticPr fontId="4"/>
  </si>
  <si>
    <t>h-noake@nagano-c.ed.jp</t>
    <phoneticPr fontId="4"/>
  </si>
  <si>
    <t>学校長　田澤　直人</t>
    <rPh sb="4" eb="6">
      <t>タザワ</t>
    </rPh>
    <rPh sb="7" eb="9">
      <t>ナオト</t>
    </rPh>
    <phoneticPr fontId="4"/>
  </si>
  <si>
    <t>教諭　田畑　尚樹</t>
    <rPh sb="0" eb="2">
      <t>キョウユ</t>
    </rPh>
    <rPh sb="3" eb="5">
      <t>タバタ</t>
    </rPh>
    <rPh sb="6" eb="7">
      <t>ナオ</t>
    </rPh>
    <rPh sb="7" eb="8">
      <t>ジュ</t>
    </rPh>
    <phoneticPr fontId="2"/>
  </si>
  <si>
    <t>090-9665-4313</t>
    <phoneticPr fontId="4"/>
  </si>
  <si>
    <t>平出　智也</t>
    <rPh sb="3" eb="5">
      <t>トモヤ</t>
    </rPh>
    <phoneticPr fontId="4"/>
  </si>
  <si>
    <t>櫻井　文晃</t>
    <rPh sb="0" eb="2">
      <t>サクライ</t>
    </rPh>
    <rPh sb="3" eb="4">
      <t>ブン</t>
    </rPh>
    <rPh sb="4" eb="5">
      <t>アキラ</t>
    </rPh>
    <phoneticPr fontId="4"/>
  </si>
  <si>
    <t>389-0111</t>
    <phoneticPr fontId="4"/>
  </si>
  <si>
    <t>北佐久郡軽井沢町長倉2447-1　軽井沢中学校</t>
    <rPh sb="0" eb="4">
      <t>キタサクグン</t>
    </rPh>
    <rPh sb="4" eb="8">
      <t>カルイザワマチ</t>
    </rPh>
    <rPh sb="8" eb="10">
      <t>ナガクラ</t>
    </rPh>
    <rPh sb="17" eb="20">
      <t>カルイザワ</t>
    </rPh>
    <rPh sb="20" eb="23">
      <t>チュウガッコウ</t>
    </rPh>
    <phoneticPr fontId="4"/>
  </si>
  <si>
    <t>0267-45-6180</t>
    <phoneticPr fontId="4"/>
  </si>
  <si>
    <t>090-1653-3317</t>
    <phoneticPr fontId="4"/>
  </si>
  <si>
    <t>miyazawa.jun-sc@suwa-ngn.ed.jp</t>
    <phoneticPr fontId="4"/>
  </si>
  <si>
    <t>山﨑　雅也</t>
    <rPh sb="0" eb="2">
      <t>ヤマザキ</t>
    </rPh>
    <rPh sb="3" eb="4">
      <t>ミヤビ</t>
    </rPh>
    <rPh sb="4" eb="5">
      <t>ヤ</t>
    </rPh>
    <phoneticPr fontId="4"/>
  </si>
  <si>
    <t>安藤　大介</t>
    <phoneticPr fontId="4"/>
  </si>
  <si>
    <t>080-4361-5375</t>
    <phoneticPr fontId="4"/>
  </si>
  <si>
    <t>柳　哲生</t>
    <rPh sb="0" eb="1">
      <t>ヤナギ</t>
    </rPh>
    <rPh sb="2" eb="3">
      <t>テツ</t>
    </rPh>
    <rPh sb="3" eb="4">
      <t>セイ</t>
    </rPh>
    <phoneticPr fontId="4"/>
  </si>
  <si>
    <t>090-1469-4068</t>
    <phoneticPr fontId="4"/>
  </si>
  <si>
    <t>nishina@nishina.city-omachi.ed.jp</t>
    <phoneticPr fontId="4"/>
  </si>
  <si>
    <t>学校長　友野　増夫</t>
    <rPh sb="4" eb="6">
      <t>トモノ</t>
    </rPh>
    <rPh sb="7" eb="9">
      <t>マスオ</t>
    </rPh>
    <phoneticPr fontId="4"/>
  </si>
  <si>
    <t>学校長　曽根原　好彦</t>
    <rPh sb="0" eb="3">
      <t>ガッコウチョウ</t>
    </rPh>
    <rPh sb="4" eb="7">
      <t>ソネハラ</t>
    </rPh>
    <rPh sb="8" eb="9">
      <t>ス</t>
    </rPh>
    <rPh sb="9" eb="10">
      <t>ヒコ</t>
    </rPh>
    <phoneticPr fontId="4"/>
  </si>
  <si>
    <t>fujimi-jh@suwa-ngn.ed.jp</t>
    <phoneticPr fontId="4"/>
  </si>
  <si>
    <t>学校長　両角　徹生</t>
    <rPh sb="0" eb="3">
      <t>ガッコウチョウ</t>
    </rPh>
    <rPh sb="4" eb="6">
      <t>モロズミ</t>
    </rPh>
    <rPh sb="7" eb="8">
      <t>テツ</t>
    </rPh>
    <rPh sb="8" eb="9">
      <t>セイ</t>
    </rPh>
    <phoneticPr fontId="4"/>
  </si>
  <si>
    <t>390-1104</t>
    <phoneticPr fontId="4"/>
  </si>
  <si>
    <t>遠藤　和秀</t>
    <rPh sb="0" eb="2">
      <t>エンドウ</t>
    </rPh>
    <rPh sb="3" eb="4">
      <t>ワ</t>
    </rPh>
    <rPh sb="4" eb="5">
      <t>シュウ</t>
    </rPh>
    <phoneticPr fontId="4"/>
  </si>
  <si>
    <t>090-2441-7810</t>
    <phoneticPr fontId="4"/>
  </si>
  <si>
    <t>東筑摩郡朝日村大字古見3332-5　鉢盛中学校</t>
    <rPh sb="7" eb="9">
      <t>オオアザ</t>
    </rPh>
    <phoneticPr fontId="4"/>
  </si>
  <si>
    <t>東筑摩郡朝日村大字古見3332-5</t>
    <rPh sb="7" eb="9">
      <t>オオアザ</t>
    </rPh>
    <phoneticPr fontId="4"/>
  </si>
  <si>
    <t>学校長　藤江　明雄</t>
    <rPh sb="0" eb="3">
      <t>ガッコウチョウ</t>
    </rPh>
    <rPh sb="4" eb="6">
      <t>フジエ</t>
    </rPh>
    <rPh sb="7" eb="9">
      <t>アキオ</t>
    </rPh>
    <phoneticPr fontId="6"/>
  </si>
  <si>
    <t>090-4812-2200</t>
    <phoneticPr fontId="4"/>
  </si>
  <si>
    <t>学校長　田中　浩</t>
    <rPh sb="4" eb="6">
      <t>タナカ</t>
    </rPh>
    <rPh sb="7" eb="8">
      <t>ヒロシ</t>
    </rPh>
    <phoneticPr fontId="4"/>
  </si>
  <si>
    <t>JSF
２種</t>
    <rPh sb="5" eb="6">
      <t>タネ</t>
    </rPh>
    <phoneticPr fontId="4"/>
  </si>
  <si>
    <t>JSF
３種</t>
    <rPh sb="5" eb="6">
      <t>タネ</t>
    </rPh>
    <phoneticPr fontId="4"/>
  </si>
  <si>
    <t>JSF
４種</t>
    <rPh sb="5" eb="6">
      <t>タネ</t>
    </rPh>
    <phoneticPr fontId="4"/>
  </si>
  <si>
    <t>JSF
５種</t>
    <rPh sb="5" eb="6">
      <t>タネ</t>
    </rPh>
    <phoneticPr fontId="4"/>
  </si>
  <si>
    <t>JSF
６種</t>
    <rPh sb="5" eb="6">
      <t>タネ</t>
    </rPh>
    <phoneticPr fontId="4"/>
  </si>
  <si>
    <t>JSF
７種</t>
    <rPh sb="5" eb="6">
      <t>タネ</t>
    </rPh>
    <phoneticPr fontId="4"/>
  </si>
  <si>
    <t>JSF
８種</t>
    <rPh sb="5" eb="6">
      <t>タネ</t>
    </rPh>
    <phoneticPr fontId="4"/>
  </si>
  <si>
    <t>JSF
９種</t>
    <rPh sb="5" eb="6">
      <t>タネ</t>
    </rPh>
    <phoneticPr fontId="4"/>
  </si>
  <si>
    <t>小計</t>
    <rPh sb="0" eb="2">
      <t>ショウケイ</t>
    </rPh>
    <phoneticPr fontId="4"/>
  </si>
  <si>
    <t>NSF
SS専門員</t>
    <rPh sb="6" eb="9">
      <t>センモンイン</t>
    </rPh>
    <phoneticPr fontId="2"/>
  </si>
  <si>
    <t>NSF
FS専門員</t>
    <rPh sb="6" eb="9">
      <t>センモンイン</t>
    </rPh>
    <phoneticPr fontId="2"/>
  </si>
  <si>
    <t>NSF
その他会員</t>
    <rPh sb="6" eb="7">
      <t>タ</t>
    </rPh>
    <rPh sb="7" eb="9">
      <t>カイイン</t>
    </rPh>
    <phoneticPr fontId="2"/>
  </si>
  <si>
    <t>合計</t>
    <rPh sb="0" eb="2">
      <t>ゴウケイ</t>
    </rPh>
    <phoneticPr fontId="4"/>
  </si>
  <si>
    <t>前年度登録者(人)</t>
    <rPh sb="0" eb="3">
      <t>ゼンネンド</t>
    </rPh>
    <rPh sb="3" eb="6">
      <t>トウロクシャ</t>
    </rPh>
    <rPh sb="7" eb="8">
      <t>ニン</t>
    </rPh>
    <phoneticPr fontId="8"/>
  </si>
  <si>
    <t>合計納入額 (円)</t>
    <rPh sb="0" eb="2">
      <t>ゴウケイ</t>
    </rPh>
    <rPh sb="2" eb="4">
      <t>ノウニュウ</t>
    </rPh>
    <rPh sb="4" eb="5">
      <t>ガク</t>
    </rPh>
    <rPh sb="7" eb="8">
      <t>エン</t>
    </rPh>
    <phoneticPr fontId="8"/>
  </si>
  <si>
    <t>※前年度登録者数は、JSF７種･８種を除いた人数</t>
    <rPh sb="1" eb="4">
      <t>ゼンネンド</t>
    </rPh>
    <rPh sb="4" eb="6">
      <t>トウロク</t>
    </rPh>
    <rPh sb="6" eb="7">
      <t>シャ</t>
    </rPh>
    <rPh sb="7" eb="8">
      <t>スウ</t>
    </rPh>
    <rPh sb="14" eb="15">
      <t>タネ</t>
    </rPh>
    <rPh sb="17" eb="18">
      <t>タネ</t>
    </rPh>
    <rPh sb="19" eb="20">
      <t>ノゾ</t>
    </rPh>
    <rPh sb="22" eb="24">
      <t>ニンズウ</t>
    </rPh>
    <phoneticPr fontId="8"/>
  </si>
  <si>
    <t>H30年度</t>
    <phoneticPr fontId="4"/>
  </si>
  <si>
    <t>分担金対象者数</t>
    <rPh sb="0" eb="3">
      <t>ブンタンキン</t>
    </rPh>
    <rPh sb="3" eb="5">
      <t>タイショウ</t>
    </rPh>
    <phoneticPr fontId="12"/>
  </si>
  <si>
    <t>所　　　在　　　地</t>
    <rPh sb="0" eb="1">
      <t>トコロ</t>
    </rPh>
    <rPh sb="4" eb="5">
      <t>ザイ</t>
    </rPh>
    <rPh sb="8" eb="9">
      <t>チ</t>
    </rPh>
    <phoneticPr fontId="4"/>
  </si>
  <si>
    <t>事　務　担　当　者</t>
    <rPh sb="0" eb="1">
      <t>コト</t>
    </rPh>
    <rPh sb="2" eb="3">
      <t>ツトム</t>
    </rPh>
    <rPh sb="4" eb="5">
      <t>タン</t>
    </rPh>
    <rPh sb="6" eb="7">
      <t>トウ</t>
    </rPh>
    <rPh sb="8" eb="9">
      <t>シャ</t>
    </rPh>
    <phoneticPr fontId="4"/>
  </si>
  <si>
    <t>090-4091-8735</t>
  </si>
  <si>
    <t>090-1600-6464</t>
    <phoneticPr fontId="4"/>
  </si>
  <si>
    <t>岩月直之
arkaihatsu@almond.ocn.ne.jp</t>
    <rPh sb="0" eb="2">
      <t>イワツキ</t>
    </rPh>
    <rPh sb="2" eb="4">
      <t>ナオユキ</t>
    </rPh>
    <phoneticPr fontId="2"/>
  </si>
  <si>
    <t>佐久市中込1-17-8</t>
  </si>
  <si>
    <t>佐久市中込1-17-8</t>
    <phoneticPr fontId="4"/>
  </si>
  <si>
    <t>大木島　靖</t>
    <rPh sb="0" eb="2">
      <t>オオキ</t>
    </rPh>
    <rPh sb="2" eb="3">
      <t>シマ</t>
    </rPh>
    <rPh sb="4" eb="5">
      <t>ヤスシ</t>
    </rPh>
    <phoneticPr fontId="6"/>
  </si>
  <si>
    <t>090-4372-6674</t>
    <phoneticPr fontId="4"/>
  </si>
  <si>
    <t>学校長　林　臣彰</t>
    <rPh sb="4" eb="5">
      <t>ハヤシ</t>
    </rPh>
    <rPh sb="6" eb="7">
      <t>オミ</t>
    </rPh>
    <rPh sb="7" eb="8">
      <t>アキラ</t>
    </rPh>
    <phoneticPr fontId="4"/>
  </si>
  <si>
    <t>090-2644-2785</t>
    <phoneticPr fontId="4"/>
  </si>
  <si>
    <t>oylay@hotmail.co.jp</t>
    <phoneticPr fontId="4"/>
  </si>
  <si>
    <t>小山　貴司</t>
    <rPh sb="0" eb="2">
      <t>コヤマ</t>
    </rPh>
    <rPh sb="3" eb="4">
      <t>タカシ</t>
    </rPh>
    <rPh sb="4" eb="5">
      <t>ツカサ</t>
    </rPh>
    <phoneticPr fontId="4"/>
  </si>
  <si>
    <t>090-7196-0318</t>
    <phoneticPr fontId="4"/>
  </si>
  <si>
    <t>荒井　勉</t>
    <rPh sb="0" eb="2">
      <t>アライ</t>
    </rPh>
    <rPh sb="3" eb="4">
      <t>ツトム</t>
    </rPh>
    <phoneticPr fontId="2"/>
  </si>
  <si>
    <t>090-1537-0120</t>
    <phoneticPr fontId="4"/>
  </si>
  <si>
    <t>arayi-tsutomu@matsusho-h.ed.jp</t>
    <phoneticPr fontId="4"/>
  </si>
  <si>
    <t>小松　猛</t>
    <rPh sb="0" eb="2">
      <t>コマツ</t>
    </rPh>
    <rPh sb="3" eb="4">
      <t>タケシ</t>
    </rPh>
    <phoneticPr fontId="4"/>
  </si>
  <si>
    <t>090-1829-0622</t>
    <phoneticPr fontId="4"/>
  </si>
  <si>
    <t>向井　一裕</t>
    <rPh sb="0" eb="2">
      <t>ムカイ</t>
    </rPh>
    <rPh sb="3" eb="4">
      <t>イチ</t>
    </rPh>
    <rPh sb="4" eb="5">
      <t>ヒロシ</t>
    </rPh>
    <phoneticPr fontId="4"/>
  </si>
  <si>
    <t>026-295-7121</t>
    <phoneticPr fontId="4"/>
  </si>
  <si>
    <t>080-5293-2434</t>
    <phoneticPr fontId="4"/>
  </si>
  <si>
    <t>gakusei@nagano-nct.ac.jp</t>
    <phoneticPr fontId="4"/>
  </si>
  <si>
    <t>0263-37-2212</t>
    <phoneticPr fontId="4"/>
  </si>
  <si>
    <t>胡桃澤　輝彦</t>
    <rPh sb="0" eb="2">
      <t>クルミ</t>
    </rPh>
    <rPh sb="2" eb="3">
      <t>サワ</t>
    </rPh>
    <rPh sb="4" eb="6">
      <t>テルヒコ</t>
    </rPh>
    <phoneticPr fontId="4"/>
  </si>
  <si>
    <t>090-3527-1246</t>
    <phoneticPr fontId="4"/>
  </si>
  <si>
    <t>matuchu@shinshu-u.ac.jp</t>
    <phoneticPr fontId="4"/>
  </si>
  <si>
    <t>丸山　一章</t>
    <rPh sb="0" eb="2">
      <t>マルヤマ</t>
    </rPh>
    <rPh sb="3" eb="4">
      <t>イチ</t>
    </rPh>
    <rPh sb="4" eb="5">
      <t>アキラ</t>
    </rPh>
    <phoneticPr fontId="4"/>
  </si>
  <si>
    <t>090-8819-0997</t>
    <phoneticPr fontId="4"/>
  </si>
  <si>
    <t>学校長　畠山　正幸</t>
    <rPh sb="4" eb="6">
      <t>ハタケヤマ</t>
    </rPh>
    <rPh sb="7" eb="9">
      <t>マサユキ</t>
    </rPh>
    <phoneticPr fontId="4"/>
  </si>
  <si>
    <t>tamagawa.es@suwa-ngn.ed.jp</t>
    <phoneticPr fontId="4"/>
  </si>
  <si>
    <t>所属
code</t>
    <rPh sb="0" eb="2">
      <t>ショゾク</t>
    </rPh>
    <phoneticPr fontId="4"/>
  </si>
  <si>
    <t>本年度</t>
    <rPh sb="0" eb="2">
      <t>ホンネン</t>
    </rPh>
    <rPh sb="2" eb="3">
      <t>ド</t>
    </rPh>
    <phoneticPr fontId="4"/>
  </si>
  <si>
    <t>NSF役職</t>
  </si>
  <si>
    <t>NSF役職</t>
    <phoneticPr fontId="4"/>
  </si>
  <si>
    <t>前年度</t>
    <rPh sb="0" eb="2">
      <t>ゼンネン</t>
    </rPh>
    <rPh sb="2" eb="3">
      <t>ド</t>
    </rPh>
    <phoneticPr fontId="4"/>
  </si>
  <si>
    <t>登録</t>
    <rPh sb="0" eb="2">
      <t>トウロク</t>
    </rPh>
    <phoneticPr fontId="4"/>
  </si>
  <si>
    <t>処理</t>
    <rPh sb="0" eb="2">
      <t>ショリ</t>
    </rPh>
    <phoneticPr fontId="4"/>
  </si>
  <si>
    <t>区分</t>
    <rPh sb="0" eb="2">
      <t>クブン</t>
    </rPh>
    <phoneticPr fontId="4"/>
  </si>
  <si>
    <t>登録</t>
    <rPh sb="0" eb="2">
      <t>トウロク</t>
    </rPh>
    <phoneticPr fontId="4"/>
  </si>
  <si>
    <t>番号</t>
    <rPh sb="0" eb="2">
      <t>バンゴウ</t>
    </rPh>
    <phoneticPr fontId="4"/>
  </si>
  <si>
    <t>NSF会費</t>
  </si>
  <si>
    <t>NSF会費</t>
    <phoneticPr fontId="4"/>
  </si>
  <si>
    <t>（円）</t>
    <rPh sb="1" eb="2">
      <t>エン</t>
    </rPh>
    <phoneticPr fontId="4"/>
  </si>
  <si>
    <t>JSF登録料</t>
  </si>
  <si>
    <t>JSF登録料</t>
    <phoneticPr fontId="4"/>
  </si>
  <si>
    <t>会費加算額</t>
  </si>
  <si>
    <t>会費加算額</t>
    <phoneticPr fontId="4"/>
  </si>
  <si>
    <t>Name</t>
    <phoneticPr fontId="4"/>
  </si>
  <si>
    <t>JADA</t>
  </si>
  <si>
    <t>上村　惠津子</t>
    <rPh sb="0" eb="2">
      <t>カミムラ</t>
    </rPh>
    <rPh sb="3" eb="4">
      <t>メグミ</t>
    </rPh>
    <rPh sb="4" eb="6">
      <t>ツコ</t>
    </rPh>
    <phoneticPr fontId="4"/>
  </si>
  <si>
    <t>所属名（略称）</t>
    <rPh sb="0" eb="1">
      <t>トコロ</t>
    </rPh>
    <rPh sb="1" eb="2">
      <t>ゾク</t>
    </rPh>
    <rPh sb="2" eb="3">
      <t>メイ</t>
    </rPh>
    <rPh sb="4" eb="6">
      <t>リャクショウ</t>
    </rPh>
    <phoneticPr fontId="4"/>
  </si>
  <si>
    <t>長野県スケート連盟加盟団体一覧</t>
    <rPh sb="0" eb="3">
      <t>ナガノケン</t>
    </rPh>
    <rPh sb="7" eb="9">
      <t>レンメイ</t>
    </rPh>
    <rPh sb="9" eb="11">
      <t>カメイ</t>
    </rPh>
    <rPh sb="11" eb="13">
      <t>ダンタイ</t>
    </rPh>
    <rPh sb="13" eb="15">
      <t>イチラン</t>
    </rPh>
    <phoneticPr fontId="4"/>
  </si>
  <si>
    <t>長野県スケート連盟登録競技者一覧</t>
    <rPh sb="0" eb="3">
      <t>ナガノケン</t>
    </rPh>
    <rPh sb="7" eb="9">
      <t>レンメイ</t>
    </rPh>
    <rPh sb="9" eb="14">
      <t>トウロクキョウギシャ</t>
    </rPh>
    <rPh sb="14" eb="16">
      <t>イチラン</t>
    </rPh>
    <phoneticPr fontId="4"/>
  </si>
  <si>
    <t>性</t>
    <rPh sb="0" eb="1">
      <t>セイ</t>
    </rPh>
    <phoneticPr fontId="4"/>
  </si>
  <si>
    <t>別</t>
    <rPh sb="0" eb="1">
      <t>ベツ</t>
    </rPh>
    <phoneticPr fontId="4"/>
  </si>
  <si>
    <t>東御市立東部中学校</t>
    <rPh sb="0" eb="2">
      <t>トウミ</t>
    </rPh>
    <rPh sb="2" eb="4">
      <t>シリツ</t>
    </rPh>
    <rPh sb="4" eb="6">
      <t>トウブ</t>
    </rPh>
    <rPh sb="6" eb="9">
      <t>チュウガッコウ</t>
    </rPh>
    <phoneticPr fontId="1"/>
  </si>
  <si>
    <t>東御東部中学校</t>
    <rPh sb="0" eb="2">
      <t>トウミ</t>
    </rPh>
    <rPh sb="2" eb="4">
      <t>トウブ</t>
    </rPh>
    <rPh sb="4" eb="7">
      <t>チュウガッコウ</t>
    </rPh>
    <phoneticPr fontId="4"/>
  </si>
  <si>
    <t>ﾄｳﾐﾄｳﾌﾞﾁｭｳｶﾞｯｺｳ</t>
    <phoneticPr fontId="4"/>
  </si>
  <si>
    <t>TOMITOBU</t>
    <phoneticPr fontId="4"/>
  </si>
  <si>
    <t>東御市常田300-2</t>
    <rPh sb="0" eb="3">
      <t>トウミシ</t>
    </rPh>
    <rPh sb="3" eb="5">
      <t>ツネタ</t>
    </rPh>
    <phoneticPr fontId="1"/>
  </si>
  <si>
    <t>北佐久郡軽井沢町477-1</t>
    <phoneticPr fontId="4"/>
  </si>
  <si>
    <t>0263-57-2156</t>
  </si>
  <si>
    <t>389-0515</t>
    <phoneticPr fontId="4"/>
  </si>
  <si>
    <t>0268-62-0145</t>
    <phoneticPr fontId="4"/>
  </si>
  <si>
    <t>ｳｽﾀﾞﾁｭｳｶﾞｯｺｳ</t>
    <phoneticPr fontId="4"/>
  </si>
  <si>
    <t>ｵｶﾔﾎｸﾌﾞﾁｭｳｶﾞｯｺｳ</t>
    <phoneticPr fontId="4"/>
  </si>
  <si>
    <t>ｶﾙｲｻﾞﾜﾁｭｳｶﾞｯｺｳ</t>
    <phoneticPr fontId="4"/>
  </si>
  <si>
    <t>ｵｵﾏﾁﾀﾞｲｲﾁﾁｭｳｶﾞｯｺｳ</t>
    <phoneticPr fontId="4"/>
  </si>
  <si>
    <t>ﾅｶﾞﾉｼﾞｮｼｺｳｺｳ</t>
    <phoneticPr fontId="4"/>
  </si>
  <si>
    <t>ｶﾜｶﾐﾁｭｳｶﾞｯｺｳ</t>
    <phoneticPr fontId="4"/>
  </si>
  <si>
    <t>ﾌｼﾞﾐﾐﾅﾐﾁｭｳｶﾞｯｺｳ</t>
    <phoneticPr fontId="4"/>
  </si>
  <si>
    <t>ﾐﾅﾐﾏｷﾁｭｳｶﾞｯｺｳ</t>
    <phoneticPr fontId="4"/>
  </si>
  <si>
    <t>ｺﾓﾛｺｳｺｳ</t>
    <phoneticPr fontId="4"/>
  </si>
  <si>
    <t>小諸高校</t>
    <phoneticPr fontId="4"/>
  </si>
  <si>
    <t>ｻｲﾘｮｳﾁｭｳｶﾞｯｺｳ</t>
    <phoneticPr fontId="4"/>
  </si>
  <si>
    <t>ﾐﾔﾀﾞｽｹｰﾄｸﾗﾌﾞ</t>
    <phoneticPr fontId="4"/>
  </si>
  <si>
    <t>ｳｴﾀﾞｺﾞﾁｭｳｶﾞｯｺｳ</t>
    <phoneticPr fontId="4"/>
  </si>
  <si>
    <t>ｵｶﾁｭｳｶﾞｯｺｳ</t>
    <phoneticPr fontId="4"/>
  </si>
  <si>
    <t>ｺｳﾄｸﾁｭｳｶﾞｯｺｳ</t>
    <phoneticPr fontId="4"/>
  </si>
  <si>
    <t>ﾀﾂﾉﾁｭｳｶﾞｯｺｳ</t>
    <phoneticPr fontId="4"/>
  </si>
  <si>
    <t>ﾏﾂﾓﾄｱｻﾋﾏﾁﾁｭｳｶﾞｯｺｳ</t>
    <phoneticPr fontId="4"/>
  </si>
  <si>
    <t>ｻｸﾋｶﾞｼﾁｭｳｶﾞｯｺｳ</t>
    <phoneticPr fontId="4"/>
  </si>
  <si>
    <t>ｼﾝﾒｲﾁｭｳｶﾞｯｺｳ</t>
    <phoneticPr fontId="4"/>
  </si>
  <si>
    <t>ﾁｸﾏﾉﾁｭｳｶﾞｯｺｳ</t>
    <phoneticPr fontId="4"/>
  </si>
  <si>
    <t>ﾏﾂﾓﾄﾁｸﾏｺｳｺｳ</t>
    <phoneticPr fontId="4"/>
  </si>
  <si>
    <t>ｼﾓｽﾜｺｳﾖｳｺｳｺｳ</t>
    <phoneticPr fontId="4"/>
  </si>
  <si>
    <t>ﾅｶﾞﾉﾄｳﾌﾞﾁｭｳｶﾞｯｺｳ</t>
    <phoneticPr fontId="4"/>
  </si>
  <si>
    <t>ｽｶﾞﾉﾁｭｳｶﾞｯｺｳ</t>
    <phoneticPr fontId="4"/>
  </si>
  <si>
    <t>ﾅｶﾞﾉｼｭﾝｴｲｺｳｺｳ</t>
    <phoneticPr fontId="4"/>
  </si>
  <si>
    <t>ﾅｶﾞﾉﾆﾁﾀﾞｲｺｳｺｳ</t>
    <phoneticPr fontId="4"/>
  </si>
  <si>
    <t>ﾅｶﾞﾉｺｳｷﾞｮｳｺｳｺｳ</t>
    <phoneticPr fontId="4"/>
  </si>
  <si>
    <t>ｴﾑｳｪｰﾌﾞ</t>
    <phoneticPr fontId="4"/>
  </si>
  <si>
    <t>ｲｽﾞﾐﾃｸﾉ</t>
    <phoneticPr fontId="4"/>
  </si>
  <si>
    <t>ﾔﾜﾀﾔｲｿｺﾞﾛｳ</t>
    <phoneticPr fontId="4"/>
  </si>
  <si>
    <t>ﾏﾂﾓﾄｺｳﾘｮｳﾁｭｳｶﾞｯｺｳ</t>
    <phoneticPr fontId="4"/>
  </si>
  <si>
    <t>ﾐﾉﾜｺｳｷﾞｮｳｺｳｺｳ</t>
    <phoneticPr fontId="4"/>
  </si>
  <si>
    <t>ﾅｶﾞﾉﾆﾁﾀﾞｲﾁｭｳｶﾞｯｺｳ</t>
    <phoneticPr fontId="4"/>
  </si>
  <si>
    <t>ｽｻﾞｶｿｳｾｲｺｳｺｳ</t>
    <phoneticPr fontId="4"/>
  </si>
  <si>
    <t>ﾀｸﾞﾁｼｮｳｶﾞｯｺｳ</t>
    <phoneticPr fontId="4"/>
  </si>
  <si>
    <t>塩尻体協スケート部</t>
  </si>
  <si>
    <t>新谷　純夫</t>
    <phoneticPr fontId="4"/>
  </si>
  <si>
    <t>諏訪市立中洲小学校</t>
    <rPh sb="0" eb="4">
      <t>スワシリツ</t>
    </rPh>
    <rPh sb="4" eb="5">
      <t>ナカ</t>
    </rPh>
    <rPh sb="5" eb="6">
      <t>ス</t>
    </rPh>
    <rPh sb="6" eb="9">
      <t>ショウガッコウ</t>
    </rPh>
    <phoneticPr fontId="4"/>
  </si>
  <si>
    <t>中洲小学校</t>
    <rPh sb="0" eb="1">
      <t>ナカ</t>
    </rPh>
    <rPh sb="1" eb="2">
      <t>ス</t>
    </rPh>
    <rPh sb="2" eb="5">
      <t>ショウガッコウ</t>
    </rPh>
    <phoneticPr fontId="4"/>
  </si>
  <si>
    <t>中洲小学校</t>
    <rPh sb="0" eb="2">
      <t>ナカス</t>
    </rPh>
    <rPh sb="2" eb="5">
      <t>ショウガッコウ</t>
    </rPh>
    <phoneticPr fontId="4"/>
  </si>
  <si>
    <t>ﾅｶｽｼｮｳｶﾞｯｺｳ</t>
    <phoneticPr fontId="4"/>
  </si>
  <si>
    <t>諏訪市中洲2509-9</t>
  </si>
  <si>
    <t>諏訪市中洲中金子2372−1</t>
    <phoneticPr fontId="4"/>
  </si>
  <si>
    <t>学校長　白鳥　保美</t>
    <rPh sb="0" eb="3">
      <t>ガッコウチョウ</t>
    </rPh>
    <rPh sb="4" eb="6">
      <t>シラトリ</t>
    </rPh>
    <rPh sb="7" eb="8">
      <t>ホ</t>
    </rPh>
    <rPh sb="8" eb="9">
      <t>ビ</t>
    </rPh>
    <phoneticPr fontId="4"/>
  </si>
  <si>
    <t>0266-52-1933</t>
    <phoneticPr fontId="4"/>
  </si>
  <si>
    <t>茅野市立北山小学校</t>
    <rPh sb="0" eb="4">
      <t>チノシリツ</t>
    </rPh>
    <rPh sb="4" eb="5">
      <t>キタ</t>
    </rPh>
    <rPh sb="5" eb="6">
      <t>ヤマ</t>
    </rPh>
    <rPh sb="6" eb="9">
      <t>ショウガッコウ</t>
    </rPh>
    <phoneticPr fontId="4"/>
  </si>
  <si>
    <t>北山小学校</t>
    <rPh sb="0" eb="2">
      <t>キタヤマ</t>
    </rPh>
    <rPh sb="2" eb="5">
      <t>ショウガッコウ</t>
    </rPh>
    <phoneticPr fontId="4"/>
  </si>
  <si>
    <t>0266-78-2234</t>
  </si>
  <si>
    <t>0266-78-2234</t>
    <phoneticPr fontId="4"/>
  </si>
  <si>
    <t>茅野市北山4362</t>
    <rPh sb="0" eb="3">
      <t>チノシ</t>
    </rPh>
    <rPh sb="3" eb="4">
      <t>キタ</t>
    </rPh>
    <rPh sb="4" eb="5">
      <t>ヤマ</t>
    </rPh>
    <phoneticPr fontId="4"/>
  </si>
  <si>
    <t>391-0301</t>
    <phoneticPr fontId="4"/>
  </si>
  <si>
    <t>大野　高志</t>
    <rPh sb="0" eb="2">
      <t>オオノ</t>
    </rPh>
    <rPh sb="3" eb="4">
      <t>タカ</t>
    </rPh>
    <rPh sb="4" eb="5">
      <t>シ</t>
    </rPh>
    <phoneticPr fontId="4"/>
  </si>
  <si>
    <t>090-5999-6206</t>
    <phoneticPr fontId="4"/>
  </si>
  <si>
    <t>ｷﾀﾔﾏｼｮｳｶﾞｯｺｳ</t>
    <phoneticPr fontId="4"/>
  </si>
  <si>
    <t>kitayama.es@suwa-ngn.ed.jp</t>
    <phoneticPr fontId="4"/>
  </si>
  <si>
    <t>下諏訪町立下諏訪南小学校</t>
    <rPh sb="0" eb="3">
      <t>シモスワ</t>
    </rPh>
    <rPh sb="3" eb="5">
      <t>チョウリツ</t>
    </rPh>
    <rPh sb="5" eb="8">
      <t>シモスワ</t>
    </rPh>
    <rPh sb="8" eb="9">
      <t>ミナミ</t>
    </rPh>
    <rPh sb="9" eb="12">
      <t>ショウガッコウ</t>
    </rPh>
    <phoneticPr fontId="4"/>
  </si>
  <si>
    <t>下諏訪南小学校</t>
    <rPh sb="0" eb="3">
      <t>シモスワ</t>
    </rPh>
    <rPh sb="3" eb="4">
      <t>ミナミ</t>
    </rPh>
    <rPh sb="4" eb="7">
      <t>ショウガッコウ</t>
    </rPh>
    <phoneticPr fontId="4"/>
  </si>
  <si>
    <t>ｼﾓｽﾜﾐﾅﾐｼｮｳｶﾞｯｺｳ</t>
    <phoneticPr fontId="4"/>
  </si>
  <si>
    <t>394-0045</t>
    <phoneticPr fontId="4"/>
  </si>
  <si>
    <t>諏訪郡下諏訪町南四王5188</t>
    <rPh sb="0" eb="3">
      <t>スワグン</t>
    </rPh>
    <rPh sb="3" eb="7">
      <t>シモスワマチ</t>
    </rPh>
    <rPh sb="7" eb="8">
      <t>ミナミ</t>
    </rPh>
    <rPh sb="8" eb="9">
      <t>シ</t>
    </rPh>
    <rPh sb="9" eb="10">
      <t>オウ</t>
    </rPh>
    <phoneticPr fontId="4"/>
  </si>
  <si>
    <t>教頭　龍野　守</t>
    <rPh sb="0" eb="2">
      <t>キョウトウ</t>
    </rPh>
    <rPh sb="3" eb="5">
      <t>タツノ</t>
    </rPh>
    <rPh sb="6" eb="7">
      <t>マモル</t>
    </rPh>
    <phoneticPr fontId="4"/>
  </si>
  <si>
    <t>minami@suwa-ngn.ed.jp</t>
    <phoneticPr fontId="4"/>
  </si>
  <si>
    <t>393-0045</t>
    <phoneticPr fontId="4"/>
  </si>
  <si>
    <t>0266-27-5000</t>
    <phoneticPr fontId="4"/>
  </si>
  <si>
    <t>0266-27-5000</t>
    <phoneticPr fontId="4"/>
  </si>
  <si>
    <t>茅野市立金沢小学校</t>
    <rPh sb="0" eb="4">
      <t>チノシリツ</t>
    </rPh>
    <rPh sb="4" eb="6">
      <t>カナザワ</t>
    </rPh>
    <rPh sb="6" eb="9">
      <t>ショウガッコウ</t>
    </rPh>
    <phoneticPr fontId="4"/>
  </si>
  <si>
    <t>金沢小学校</t>
    <rPh sb="0" eb="2">
      <t>カナザワ</t>
    </rPh>
    <rPh sb="2" eb="5">
      <t>ショウガッコウ</t>
    </rPh>
    <phoneticPr fontId="4"/>
  </si>
  <si>
    <t>ｶﾅｻﾞﾜｼｮｳｶﾞｯｺｳ</t>
    <phoneticPr fontId="4"/>
  </si>
  <si>
    <t>391-0012</t>
    <phoneticPr fontId="4"/>
  </si>
  <si>
    <t>茅野市金沢1141</t>
    <rPh sb="0" eb="3">
      <t>チノシ</t>
    </rPh>
    <rPh sb="3" eb="5">
      <t>カナザワ</t>
    </rPh>
    <phoneticPr fontId="4"/>
  </si>
  <si>
    <t>学校長　唐澤裕子</t>
    <rPh sb="0" eb="3">
      <t>ガッコウチョウ</t>
    </rPh>
    <rPh sb="4" eb="6">
      <t>カラサワ</t>
    </rPh>
    <rPh sb="6" eb="8">
      <t>ユウコ</t>
    </rPh>
    <phoneticPr fontId="4"/>
  </si>
  <si>
    <t>0266-72-3213</t>
    <phoneticPr fontId="4"/>
  </si>
  <si>
    <t>岡谷市立岡谷田中小学校</t>
    <rPh sb="0" eb="4">
      <t>オカヤシリツ</t>
    </rPh>
    <rPh sb="4" eb="6">
      <t>オカヤ</t>
    </rPh>
    <rPh sb="6" eb="8">
      <t>タナカ</t>
    </rPh>
    <rPh sb="8" eb="11">
      <t>ショウガッコウ</t>
    </rPh>
    <phoneticPr fontId="4"/>
  </si>
  <si>
    <t>岡谷田中小学校</t>
    <rPh sb="0" eb="2">
      <t>オカヤ</t>
    </rPh>
    <rPh sb="2" eb="4">
      <t>タナカ</t>
    </rPh>
    <rPh sb="4" eb="7">
      <t>ショウガッコウ</t>
    </rPh>
    <phoneticPr fontId="4"/>
  </si>
  <si>
    <t>ｵｶﾔﾀﾅｶｼｮｳｶﾞｯｺｳ</t>
    <phoneticPr fontId="4"/>
  </si>
  <si>
    <t>学校長　井出誠一</t>
    <rPh sb="0" eb="3">
      <t>ガッコウチョウ</t>
    </rPh>
    <rPh sb="4" eb="6">
      <t>イデ</t>
    </rPh>
    <rPh sb="6" eb="8">
      <t>セイイチ</t>
    </rPh>
    <phoneticPr fontId="4"/>
  </si>
  <si>
    <t>394-0031</t>
    <phoneticPr fontId="4"/>
  </si>
  <si>
    <t>岡谷市田中町3-5-17</t>
    <rPh sb="0" eb="3">
      <t>オカヤシ</t>
    </rPh>
    <rPh sb="3" eb="6">
      <t>タナカマチ</t>
    </rPh>
    <phoneticPr fontId="4"/>
  </si>
  <si>
    <t>0266-22-2425</t>
    <phoneticPr fontId="4"/>
  </si>
  <si>
    <t>花岡　正二</t>
    <rPh sb="0" eb="2">
      <t>ハナオカ</t>
    </rPh>
    <rPh sb="3" eb="5">
      <t>ショウジ</t>
    </rPh>
    <phoneticPr fontId="4"/>
  </si>
  <si>
    <t>394-0041</t>
    <phoneticPr fontId="4"/>
  </si>
  <si>
    <t>岡谷市山手町1-5-5</t>
    <rPh sb="0" eb="3">
      <t>オカヤシ</t>
    </rPh>
    <rPh sb="3" eb="6">
      <t>ヤマテチョウ</t>
    </rPh>
    <phoneticPr fontId="4"/>
  </si>
  <si>
    <t>0266-24-5403</t>
    <phoneticPr fontId="4"/>
  </si>
  <si>
    <t>090-8843-0363</t>
    <phoneticPr fontId="4"/>
  </si>
  <si>
    <t>hana1207-kokasu@po13.lcv.ne.jp</t>
    <phoneticPr fontId="4"/>
  </si>
  <si>
    <t>A 新規</t>
    <phoneticPr fontId="38"/>
  </si>
  <si>
    <t>B 移動</t>
    <phoneticPr fontId="38"/>
  </si>
  <si>
    <t>C 継続修正</t>
    <phoneticPr fontId="38"/>
  </si>
  <si>
    <t>D 継続</t>
    <phoneticPr fontId="38"/>
  </si>
  <si>
    <t>深澤　彰彦</t>
    <phoneticPr fontId="4"/>
  </si>
  <si>
    <t>fuka1330@po14.lcv.ne.jp</t>
    <phoneticPr fontId="4"/>
  </si>
  <si>
    <t>中島　光章</t>
    <phoneticPr fontId="4"/>
  </si>
  <si>
    <t>ai.75933@ai-hosp.or.jp</t>
    <phoneticPr fontId="4"/>
  </si>
  <si>
    <t>ykoike@nagano-c.ed.jp</t>
    <phoneticPr fontId="4"/>
  </si>
  <si>
    <t>n-tabata@nagano-c.ed.jp</t>
    <phoneticPr fontId="4"/>
  </si>
  <si>
    <t>foot0716446@yahoo.co.jp</t>
    <phoneticPr fontId="4"/>
  </si>
  <si>
    <t>sakuho-jhs@flute.ocn.ne.jp</t>
    <phoneticPr fontId="4"/>
  </si>
  <si>
    <t>hokubu.jhs@suwa-ngn.ed.jp</t>
    <phoneticPr fontId="4"/>
  </si>
  <si>
    <t>shimosuwa@suwa-ngn.ed.jp</t>
    <phoneticPr fontId="4"/>
  </si>
  <si>
    <t>takemura.hiroyuki-sc@suwa-ngn.ed.jp</t>
    <phoneticPr fontId="4"/>
  </si>
  <si>
    <t>n-kono@nagano-c.ed.jp</t>
    <phoneticPr fontId="4"/>
  </si>
  <si>
    <t>kume-3@nagano-c.ed.jp</t>
    <phoneticPr fontId="4"/>
  </si>
  <si>
    <t>hokubujh@nagano-ngn.ed.jp</t>
    <phoneticPr fontId="4"/>
  </si>
  <si>
    <t>yashiro@suwa-ngn.ed.jp</t>
    <phoneticPr fontId="4"/>
  </si>
  <si>
    <t>foot_0716446@yahoo.co.jp</t>
    <phoneticPr fontId="4"/>
  </si>
  <si>
    <t>ishiojiri@shiojiri-j.ed.jp</t>
    <phoneticPr fontId="4"/>
  </si>
  <si>
    <t>misb1225@nagano-c.ed.jp</t>
    <phoneticPr fontId="4"/>
  </si>
  <si>
    <t>take-1@nagano-c.ed.jp</t>
    <phoneticPr fontId="4"/>
  </si>
  <si>
    <t>ssuzuki@keijinnet.or.jp</t>
    <phoneticPr fontId="4"/>
  </si>
  <si>
    <t>shigeru.saito@matsu.ac.jp</t>
    <phoneticPr fontId="4"/>
  </si>
  <si>
    <t>fujita@seisen-jc.ac.jp</t>
    <phoneticPr fontId="4"/>
  </si>
  <si>
    <t>engei@nagano-c.ed.jp</t>
    <phoneticPr fontId="4"/>
  </si>
  <si>
    <t>m-tsuchiya@saku.ac.jp</t>
    <phoneticPr fontId="4"/>
  </si>
  <si>
    <t>URL</t>
    <phoneticPr fontId="4"/>
  </si>
  <si>
    <t>団体紹介URL</t>
    <rPh sb="0" eb="2">
      <t>ダンタイ</t>
    </rPh>
    <rPh sb="2" eb="4">
      <t>ショウカイ</t>
    </rPh>
    <phoneticPr fontId="4"/>
  </si>
  <si>
    <t>佐久市平賀2313</t>
    <rPh sb="3" eb="5">
      <t>ヒラガ</t>
    </rPh>
    <phoneticPr fontId="4"/>
  </si>
  <si>
    <t>0267-62-0725</t>
    <phoneticPr fontId="4"/>
  </si>
  <si>
    <t>385-0034</t>
    <phoneticPr fontId="4"/>
  </si>
  <si>
    <t>nagamine.jhs-koshi6@suwa-ngn.ed.jp</t>
    <phoneticPr fontId="4"/>
  </si>
  <si>
    <t>村上　匠</t>
    <rPh sb="0" eb="2">
      <t>ムラカミ</t>
    </rPh>
    <rPh sb="3" eb="4">
      <t>タクミ</t>
    </rPh>
    <phoneticPr fontId="4"/>
  </si>
  <si>
    <t>中村　大貴</t>
    <rPh sb="0" eb="2">
      <t>ナカムラ</t>
    </rPh>
    <rPh sb="3" eb="4">
      <t>ダイ</t>
    </rPh>
    <rPh sb="4" eb="5">
      <t>キ</t>
    </rPh>
    <phoneticPr fontId="4"/>
  </si>
  <si>
    <t>伊藤　雅敏</t>
    <rPh sb="0" eb="2">
      <t>イトウ</t>
    </rPh>
    <rPh sb="3" eb="4">
      <t>ミヤビ</t>
    </rPh>
    <rPh sb="4" eb="5">
      <t>ビン</t>
    </rPh>
    <phoneticPr fontId="4"/>
  </si>
  <si>
    <t>0265-72-5281</t>
    <phoneticPr fontId="4"/>
  </si>
  <si>
    <t>090-7276-0075</t>
    <phoneticPr fontId="4"/>
  </si>
  <si>
    <t>由井　大陽</t>
    <rPh sb="0" eb="2">
      <t>ユイ</t>
    </rPh>
    <rPh sb="3" eb="4">
      <t>ダイ</t>
    </rPh>
    <rPh sb="4" eb="5">
      <t>ヨウ</t>
    </rPh>
    <phoneticPr fontId="4"/>
  </si>
  <si>
    <t>学校法人理知の杜　松本国際高等学校</t>
    <rPh sb="0" eb="2">
      <t>ガッコウ</t>
    </rPh>
    <rPh sb="2" eb="4">
      <t>ホウジン</t>
    </rPh>
    <rPh sb="4" eb="6">
      <t>リチ</t>
    </rPh>
    <rPh sb="7" eb="8">
      <t>モリ</t>
    </rPh>
    <rPh sb="9" eb="11">
      <t>マツモト</t>
    </rPh>
    <rPh sb="11" eb="13">
      <t>コクサイ</t>
    </rPh>
    <rPh sb="13" eb="15">
      <t>コウトウ</t>
    </rPh>
    <rPh sb="15" eb="17">
      <t>ガッコウ</t>
    </rPh>
    <phoneticPr fontId="4"/>
  </si>
  <si>
    <t>松本国際高校</t>
    <rPh sb="0" eb="2">
      <t>マツモト</t>
    </rPh>
    <rPh sb="2" eb="4">
      <t>コクサイ</t>
    </rPh>
    <rPh sb="4" eb="6">
      <t>コウコウ</t>
    </rPh>
    <phoneticPr fontId="4"/>
  </si>
  <si>
    <t>ﾏﾂﾓﾄｺｸｻｲｺｳｺｳ</t>
    <phoneticPr fontId="4"/>
  </si>
  <si>
    <t>399-0036</t>
  </si>
  <si>
    <t>399-0036</t>
    <phoneticPr fontId="4"/>
  </si>
  <si>
    <t>松本市村井町南3-6-26</t>
    <rPh sb="0" eb="3">
      <t>マツモトシ</t>
    </rPh>
    <rPh sb="3" eb="6">
      <t>ムライマチ</t>
    </rPh>
    <rPh sb="6" eb="7">
      <t>ミナミ</t>
    </rPh>
    <phoneticPr fontId="4"/>
  </si>
  <si>
    <t>0263-88-0033</t>
  </si>
  <si>
    <t>0263-88-0033</t>
    <phoneticPr fontId="4"/>
  </si>
  <si>
    <t>木内　由起子</t>
    <rPh sb="0" eb="2">
      <t>キウチ</t>
    </rPh>
    <rPh sb="3" eb="4">
      <t>ユウ</t>
    </rPh>
    <rPh sb="4" eb="5">
      <t>キ</t>
    </rPh>
    <rPh sb="5" eb="6">
      <t>コ</t>
    </rPh>
    <phoneticPr fontId="4"/>
  </si>
  <si>
    <t>info@earth.ac.jp</t>
    <phoneticPr fontId="4"/>
  </si>
  <si>
    <t>竹内　稔郎</t>
    <rPh sb="0" eb="2">
      <t>タケウチ</t>
    </rPh>
    <rPh sb="3" eb="4">
      <t>ミノル</t>
    </rPh>
    <rPh sb="4" eb="5">
      <t>ロウ</t>
    </rPh>
    <phoneticPr fontId="4"/>
  </si>
  <si>
    <t>toshiro@nagano-nichidai.ed.jp</t>
    <phoneticPr fontId="4"/>
  </si>
  <si>
    <t>学校長　添谷　芳久</t>
    <rPh sb="0" eb="3">
      <t>ガッコウチョウ</t>
    </rPh>
    <rPh sb="4" eb="5">
      <t>ソ</t>
    </rPh>
    <rPh sb="5" eb="6">
      <t>タニ</t>
    </rPh>
    <rPh sb="7" eb="8">
      <t>ホウ</t>
    </rPh>
    <rPh sb="8" eb="9">
      <t>ヒサ</t>
    </rPh>
    <phoneticPr fontId="4"/>
  </si>
  <si>
    <t>学校長　薄井　康央</t>
    <rPh sb="0" eb="3">
      <t>ガッコウチョウ</t>
    </rPh>
    <rPh sb="4" eb="6">
      <t>ウスイ</t>
    </rPh>
    <rPh sb="7" eb="9">
      <t>ヤスオ</t>
    </rPh>
    <phoneticPr fontId="4"/>
  </si>
  <si>
    <t>小池　聡</t>
    <rPh sb="0" eb="2">
      <t>コイケ</t>
    </rPh>
    <rPh sb="3" eb="4">
      <t>サトシ</t>
    </rPh>
    <phoneticPr fontId="4"/>
  </si>
  <si>
    <t>松本市新村2095-1</t>
    <rPh sb="0" eb="3">
      <t>マツモトシ</t>
    </rPh>
    <rPh sb="3" eb="4">
      <t>シン</t>
    </rPh>
    <rPh sb="4" eb="5">
      <t>ムラ</t>
    </rPh>
    <phoneticPr fontId="6"/>
  </si>
  <si>
    <t>kitahara.noriko-sc@suwa-ngn.ed.jp</t>
    <phoneticPr fontId="4"/>
  </si>
  <si>
    <t>m09k-27@wind.ocn.ne.jp</t>
    <phoneticPr fontId="4"/>
  </si>
  <si>
    <t>mmnamchu02@vill.minamiminowa.nagano.jp</t>
    <phoneticPr fontId="4"/>
  </si>
  <si>
    <t>suwajitsu-hs@pref.nagano.lg.jp</t>
    <phoneticPr fontId="4"/>
  </si>
  <si>
    <t>shiga.es@suwa-ngn.ed.jp</t>
    <phoneticPr fontId="4"/>
  </si>
  <si>
    <t>池田　知美</t>
    <phoneticPr fontId="4"/>
  </si>
  <si>
    <t>ikeda-tomomi@koumi-town.jp</t>
    <phoneticPr fontId="4"/>
  </si>
  <si>
    <t>info@skating-nsa.jp</t>
    <phoneticPr fontId="4"/>
  </si>
  <si>
    <t>土屋　陽祐</t>
    <phoneticPr fontId="4"/>
  </si>
  <si>
    <t>長野県諏訪実業高等学校</t>
    <rPh sb="0" eb="3">
      <t>ナガノケン</t>
    </rPh>
    <rPh sb="7" eb="9">
      <t>コウトウ</t>
    </rPh>
    <rPh sb="9" eb="11">
      <t>ガッコウ</t>
    </rPh>
    <phoneticPr fontId="4"/>
  </si>
  <si>
    <t>東京都市大学塩尻高等学校</t>
    <rPh sb="0" eb="2">
      <t>トウキョウ</t>
    </rPh>
    <rPh sb="2" eb="4">
      <t>トシ</t>
    </rPh>
    <rPh sb="4" eb="6">
      <t>ダイガク</t>
    </rPh>
    <rPh sb="6" eb="8">
      <t>シオジリ</t>
    </rPh>
    <rPh sb="8" eb="10">
      <t>コウトウ</t>
    </rPh>
    <rPh sb="10" eb="12">
      <t>ガッコウ</t>
    </rPh>
    <phoneticPr fontId="4"/>
  </si>
  <si>
    <t>都市大学塩尻高校</t>
    <rPh sb="0" eb="2">
      <t>トシ</t>
    </rPh>
    <rPh sb="2" eb="4">
      <t>ダイガク</t>
    </rPh>
    <rPh sb="4" eb="6">
      <t>シオジリ</t>
    </rPh>
    <rPh sb="6" eb="8">
      <t>コウコウ</t>
    </rPh>
    <phoneticPr fontId="4"/>
  </si>
  <si>
    <t>ﾄｼﾀﾞｲｶﾞｸｼｵｼﾞﾘｺｳｺｳ</t>
    <phoneticPr fontId="4"/>
  </si>
  <si>
    <t>399-0703</t>
    <phoneticPr fontId="4"/>
  </si>
  <si>
    <t>塩尻市広丘高出2081</t>
    <rPh sb="0" eb="2">
      <t>シオジリ</t>
    </rPh>
    <rPh sb="2" eb="3">
      <t>シ</t>
    </rPh>
    <rPh sb="3" eb="5">
      <t>ヒロオカ</t>
    </rPh>
    <phoneticPr fontId="4"/>
  </si>
  <si>
    <t>0263-88-0104</t>
    <phoneticPr fontId="4"/>
  </si>
  <si>
    <t>学校長　三浦　章</t>
    <rPh sb="0" eb="3">
      <t>ガッコウチョウ</t>
    </rPh>
    <rPh sb="4" eb="6">
      <t>ミウラ</t>
    </rPh>
    <rPh sb="7" eb="8">
      <t>アキラ</t>
    </rPh>
    <phoneticPr fontId="4"/>
  </si>
  <si>
    <t>seiryo-hs@pref.nagano.lg.jp</t>
    <phoneticPr fontId="4"/>
  </si>
  <si>
    <t>oky_seibu@suwa-ngn.ed.jp</t>
    <phoneticPr fontId="4"/>
  </si>
  <si>
    <t>t_hachimori_jh@matsumoto-ngn.ed.jp</t>
    <phoneticPr fontId="4"/>
  </si>
  <si>
    <t>hiroshi-takano-01@nagano-ngn.ed.jp</t>
    <phoneticPr fontId="4"/>
  </si>
  <si>
    <t>yui.hiroaki1023@gmail.com</t>
    <phoneticPr fontId="4"/>
  </si>
  <si>
    <t>小山　昌俊</t>
    <rPh sb="0" eb="2">
      <t>コヤマ</t>
    </rPh>
    <rPh sb="3" eb="5">
      <t>マサトシ</t>
    </rPh>
    <phoneticPr fontId="2"/>
  </si>
  <si>
    <t>foot_0716446@yahoo.co.jp</t>
  </si>
  <si>
    <t>櫻井　文晃</t>
    <rPh sb="0" eb="2">
      <t>サクライ</t>
    </rPh>
    <rPh sb="3" eb="5">
      <t>フミアキ</t>
    </rPh>
    <phoneticPr fontId="2"/>
  </si>
  <si>
    <t>田玉　雅美</t>
    <rPh sb="0" eb="2">
      <t>タダマ</t>
    </rPh>
    <rPh sb="3" eb="5">
      <t>マサミ</t>
    </rPh>
    <phoneticPr fontId="2"/>
  </si>
  <si>
    <t>tadama-m@nagano-c.ed.jp</t>
  </si>
  <si>
    <t>西村　繁路</t>
    <rPh sb="0" eb="2">
      <t>ニシムラ</t>
    </rPh>
    <rPh sb="3" eb="4">
      <t>シゲル</t>
    </rPh>
    <rPh sb="4" eb="5">
      <t>ジ</t>
    </rPh>
    <phoneticPr fontId="4"/>
  </si>
  <si>
    <t>原小学校</t>
    <rPh sb="0" eb="1">
      <t>ハラ</t>
    </rPh>
    <rPh sb="1" eb="4">
      <t>ショウガッコウ</t>
    </rPh>
    <phoneticPr fontId="4"/>
  </si>
  <si>
    <t>ﾊﾗｼｮｳｶﾞｯｺｳ</t>
    <phoneticPr fontId="4"/>
  </si>
  <si>
    <t>原村立原小学校</t>
    <rPh sb="0" eb="1">
      <t>ハラ</t>
    </rPh>
    <rPh sb="1" eb="2">
      <t>ムラ</t>
    </rPh>
    <rPh sb="4" eb="7">
      <t>ショウガッコウ</t>
    </rPh>
    <phoneticPr fontId="4"/>
  </si>
  <si>
    <t>学校長　名取　義仁</t>
    <rPh sb="0" eb="3">
      <t>ガッコウチョウ</t>
    </rPh>
    <rPh sb="4" eb="6">
      <t>ナトリ</t>
    </rPh>
    <rPh sb="7" eb="8">
      <t>ギ</t>
    </rPh>
    <rPh sb="8" eb="9">
      <t>ジン</t>
    </rPh>
    <phoneticPr fontId="4"/>
  </si>
  <si>
    <t>391-0104</t>
    <phoneticPr fontId="4"/>
  </si>
  <si>
    <t>諏訪郡原村6585</t>
    <rPh sb="0" eb="3">
      <t>スワグン</t>
    </rPh>
    <rPh sb="3" eb="4">
      <t>ハラ</t>
    </rPh>
    <rPh sb="4" eb="5">
      <t>ムラ</t>
    </rPh>
    <phoneticPr fontId="4"/>
  </si>
  <si>
    <t>0266-79-2123</t>
    <phoneticPr fontId="4"/>
  </si>
  <si>
    <t>0266-79-2769</t>
    <phoneticPr fontId="4"/>
  </si>
  <si>
    <t>090-1869-3181</t>
    <phoneticPr fontId="4"/>
  </si>
  <si>
    <t>hara_e@suwa-ngn.ed.jp</t>
    <phoneticPr fontId="4"/>
  </si>
  <si>
    <t>中学校</t>
    <rPh sb="0" eb="3">
      <t>チュウガッコウ</t>
    </rPh>
    <phoneticPr fontId="4"/>
  </si>
  <si>
    <t>tera-house@aqua.plala.or.jp</t>
  </si>
  <si>
    <t>yj_miyamot@goldpak.co.jp</t>
  </si>
  <si>
    <t>391-0106</t>
  </si>
  <si>
    <t>0266-79-3616</t>
  </si>
  <si>
    <t xml:space="preserve">17e0207k@shinshu-u.ac.jp
</t>
  </si>
  <si>
    <t>090-5556-3789</t>
  </si>
  <si>
    <t>0266-57-7257</t>
  </si>
  <si>
    <t>http://www.saku.ac.jp/</t>
  </si>
  <si>
    <t>ｵｶﾔｽｹｰﾄｷｮｳｶｲ</t>
  </si>
  <si>
    <t>会長　小林　幸良</t>
  </si>
  <si>
    <t>片倉　克昭</t>
  </si>
  <si>
    <t>k-katakura@yamato-seisakusyo.jp</t>
  </si>
  <si>
    <t>岡谷市川岸上1-4-24</t>
    <phoneticPr fontId="4"/>
  </si>
  <si>
    <t>岡谷市大栄町1-13-12</t>
    <phoneticPr fontId="4"/>
  </si>
  <si>
    <t>ｶﾙｲｻﾞﾜｽｹｰﾄﾚﾝﾒｲ</t>
  </si>
  <si>
    <t>北佐久郡軽井沢町大字追分1685-1　</t>
    <phoneticPr fontId="4"/>
  </si>
  <si>
    <t>北佐久郡軽井沢町大字長倉861</t>
    <phoneticPr fontId="4"/>
  </si>
  <si>
    <t>NPO法人塩尻市体育協会スケート部</t>
  </si>
  <si>
    <t>ｼｵｼﾞﾘﾀｲｷｮｳｽｹｰﾄﾌﾞ</t>
  </si>
  <si>
    <t>清澤　直也</t>
  </si>
  <si>
    <t>山口　孝</t>
  </si>
  <si>
    <t>塩尻市広丘吉田720-14</t>
    <phoneticPr fontId="4"/>
  </si>
  <si>
    <t>塩尻市今井1331-3　今井郵便局内</t>
    <phoneticPr fontId="4"/>
  </si>
  <si>
    <t>小海町長　黒澤弘</t>
  </si>
  <si>
    <t>ﾊﾗﾑﾗﾀｲｷｮｳ</t>
  </si>
  <si>
    <t>スケート部長　清水　宏昭</t>
  </si>
  <si>
    <t>090-7801-1566</t>
  </si>
  <si>
    <t>諏訪郡原村10013</t>
    <phoneticPr fontId="4"/>
  </si>
  <si>
    <t>諏訪郡原村17728</t>
    <phoneticPr fontId="4"/>
  </si>
  <si>
    <t>ｶﾐｲﾅｽｹｰﾄｷｮｳｶｲ</t>
  </si>
  <si>
    <t>伊那市荒井3380-1　</t>
    <phoneticPr fontId="4"/>
  </si>
  <si>
    <t>上伊那郡宮田村中越7762</t>
    <phoneticPr fontId="4"/>
  </si>
  <si>
    <t>ﾌｼﾞﾐﾏﾁﾀｲｷｮｳ</t>
  </si>
  <si>
    <t>ryu.g3g3g3@ezweb.ne.jp</t>
  </si>
  <si>
    <t>諏訪郡富士見町落合11257-1</t>
    <phoneticPr fontId="4"/>
  </si>
  <si>
    <t>諏訪郡富士見町乙事1000</t>
    <phoneticPr fontId="4"/>
  </si>
  <si>
    <t>ﾅｶﾞﾉｹﾝｺｳﾀｲﾚﾝ</t>
  </si>
  <si>
    <t>畠山　薫</t>
  </si>
  <si>
    <t>南佐久郡小海町千代里10006-2</t>
    <phoneticPr fontId="4"/>
  </si>
  <si>
    <t>佐久市中込2464-7</t>
    <phoneticPr fontId="4"/>
  </si>
  <si>
    <t>ｵｶﾔﾋｶﾞｼｺｳｺｳ</t>
  </si>
  <si>
    <t>新田　亮</t>
  </si>
  <si>
    <t>090-5534-0237</t>
  </si>
  <si>
    <t>n-ryo@nagano-c.ed.jp</t>
  </si>
  <si>
    <t>岡谷市南宮2-1-17　岡谷東高校</t>
    <phoneticPr fontId="4"/>
  </si>
  <si>
    <t>岡谷市南宮2-1-17</t>
    <phoneticPr fontId="4"/>
  </si>
  <si>
    <t>ｶﾙｲｻﾞﾜｺｳｺｳ</t>
  </si>
  <si>
    <t>学校長　　宮坂　雅昭</t>
  </si>
  <si>
    <t>新井　雅人</t>
  </si>
  <si>
    <t>m-arai@nagano-c.ed.jp</t>
  </si>
  <si>
    <t>北佐久郡軽井沢町大字軽井沢1323-43　軽井沢高校</t>
    <phoneticPr fontId="4"/>
  </si>
  <si>
    <t>北佐久郡軽井沢町大字軽井沢1323-43</t>
    <phoneticPr fontId="4"/>
  </si>
  <si>
    <t>阿藤　正彦</t>
    <rPh sb="0" eb="2">
      <t>アトウ</t>
    </rPh>
    <rPh sb="3" eb="5">
      <t>マサヒコ</t>
    </rPh>
    <phoneticPr fontId="4"/>
  </si>
  <si>
    <t>090-8843-7681</t>
  </si>
  <si>
    <t>ato-m@nagano-c.ed.jp</t>
  </si>
  <si>
    <t>okayakougyou</t>
  </si>
  <si>
    <t>学校長　今井　義明</t>
    <rPh sb="4" eb="6">
      <t>イマイ</t>
    </rPh>
    <rPh sb="7" eb="9">
      <t>ヨシアキ</t>
    </rPh>
    <phoneticPr fontId="3"/>
  </si>
  <si>
    <t>MATSUMOTOFUKASHI</t>
  </si>
  <si>
    <t>澤柳　博文</t>
  </si>
  <si>
    <t>090-2211-9042</t>
  </si>
  <si>
    <t>hiro-s@nagano-c.ed.jp</t>
  </si>
  <si>
    <t>会長　佐藤　厚彦　(豊科北中学校長)</t>
    <rPh sb="3" eb="5">
      <t>サトウ</t>
    </rPh>
    <rPh sb="6" eb="8">
      <t>アツヒコ</t>
    </rPh>
    <rPh sb="10" eb="12">
      <t>トヨシナ</t>
    </rPh>
    <phoneticPr fontId="4"/>
  </si>
  <si>
    <t>0263-72-2265</t>
  </si>
  <si>
    <t>安曇野市豊科5558</t>
    <phoneticPr fontId="4"/>
  </si>
  <si>
    <t>松本　芽依</t>
  </si>
  <si>
    <t>長野市妻科49-14　ハイツ高天203号室</t>
    <phoneticPr fontId="4"/>
  </si>
  <si>
    <t>学校長　浅川　桂</t>
    <rPh sb="4" eb="6">
      <t>アサカワ</t>
    </rPh>
    <rPh sb="7" eb="8">
      <t>カツラ</t>
    </rPh>
    <phoneticPr fontId="4"/>
  </si>
  <si>
    <t>学校長　池田　秀司</t>
    <rPh sb="4" eb="6">
      <t>イケダ</t>
    </rPh>
    <rPh sb="7" eb="9">
      <t>シュウジ</t>
    </rPh>
    <phoneticPr fontId="4"/>
  </si>
  <si>
    <t>高山　千雪</t>
    <rPh sb="0" eb="2">
      <t>タカヤマ</t>
    </rPh>
    <rPh sb="3" eb="4">
      <t>セン</t>
    </rPh>
    <rPh sb="4" eb="5">
      <t>ユキ</t>
    </rPh>
    <phoneticPr fontId="4"/>
  </si>
  <si>
    <t>090-5300-7007</t>
  </si>
  <si>
    <t>takayama-chiyuki@suwa-ngn.ed.jp</t>
  </si>
  <si>
    <t>学校長　細萱　昇</t>
    <rPh sb="4" eb="6">
      <t>ホソガヤ</t>
    </rPh>
    <rPh sb="7" eb="8">
      <t>ノボル</t>
    </rPh>
    <phoneticPr fontId="4"/>
  </si>
  <si>
    <t>星野　成年</t>
    <rPh sb="0" eb="2">
      <t>ホシノ</t>
    </rPh>
    <rPh sb="3" eb="5">
      <t>セイネン</t>
    </rPh>
    <phoneticPr fontId="4"/>
  </si>
  <si>
    <t>090-2536-5048</t>
  </si>
  <si>
    <t>nakagomichu@sakushi.ed.jp</t>
  </si>
  <si>
    <t>佐藤　章一</t>
    <rPh sb="0" eb="2">
      <t>サトウ</t>
    </rPh>
    <rPh sb="3" eb="5">
      <t>ショウイチ</t>
    </rPh>
    <phoneticPr fontId="4"/>
  </si>
  <si>
    <t>090-9354-4324</t>
  </si>
  <si>
    <t>牛腸　要</t>
    <rPh sb="0" eb="2">
      <t>ゴチョウ</t>
    </rPh>
    <rPh sb="3" eb="4">
      <t>カナメ</t>
    </rPh>
    <phoneticPr fontId="4"/>
  </si>
  <si>
    <t>gocho.kaname-sc@suwa-ngn.ed.jp</t>
    <phoneticPr fontId="4"/>
  </si>
  <si>
    <t>渡邉　尚之</t>
    <rPh sb="0" eb="2">
      <t>ワタナベ</t>
    </rPh>
    <rPh sb="3" eb="5">
      <t>ナオユキ</t>
    </rPh>
    <phoneticPr fontId="4"/>
  </si>
  <si>
    <t>080-6936-8782</t>
  </si>
  <si>
    <t>藤森　了</t>
    <rPh sb="0" eb="2">
      <t>フジモリ</t>
    </rPh>
    <rPh sb="3" eb="4">
      <t>サトル</t>
    </rPh>
    <phoneticPr fontId="4"/>
  </si>
  <si>
    <t>090-4842-9322</t>
  </si>
  <si>
    <t>fujimori.satoru-sc@suwa-ngn.ed.jp</t>
  </si>
  <si>
    <t>学校長　北村桂一</t>
  </si>
  <si>
    <t>http://www.nagano-c.ed.jp/arigasak/index.html</t>
  </si>
  <si>
    <t>0263-36-2942</t>
  </si>
  <si>
    <t>0263-36-2942</t>
    <phoneticPr fontId="4"/>
  </si>
  <si>
    <t>090-8961-7664</t>
    <phoneticPr fontId="4"/>
  </si>
  <si>
    <t>http://www.yamabiko.co.jp/</t>
  </si>
  <si>
    <t>伊藤　敏男</t>
    <rPh sb="0" eb="2">
      <t>イトウ</t>
    </rPh>
    <rPh sb="3" eb="5">
      <t>トシオ</t>
    </rPh>
    <phoneticPr fontId="1"/>
  </si>
  <si>
    <t>090-8681-1605</t>
  </si>
  <si>
    <t>野瀬　菜摘</t>
    <rPh sb="0" eb="2">
      <t>ノセ</t>
    </rPh>
    <rPh sb="3" eb="5">
      <t>ナツミ</t>
    </rPh>
    <phoneticPr fontId="4"/>
  </si>
  <si>
    <t>080-1421-9181</t>
  </si>
  <si>
    <t>nose.natsumi-sc@suwa-ngn.ed.jp</t>
  </si>
  <si>
    <t>090-9660‐0093</t>
  </si>
  <si>
    <t>学校長　河口　孝</t>
    <rPh sb="4" eb="6">
      <t>カワグチ</t>
    </rPh>
    <rPh sb="7" eb="8">
      <t>タカシ</t>
    </rPh>
    <phoneticPr fontId="4"/>
  </si>
  <si>
    <t>090-4612-3952</t>
  </si>
  <si>
    <t>小口　恭明</t>
    <rPh sb="0" eb="5">
      <t>オグチヤスアキ</t>
    </rPh>
    <phoneticPr fontId="4"/>
  </si>
  <si>
    <t>090-8174-0540</t>
  </si>
  <si>
    <t>学校長　齊藤　博</t>
    <rPh sb="4" eb="8">
      <t>サイトウ</t>
    </rPh>
    <phoneticPr fontId="4"/>
  </si>
  <si>
    <t>http://www.esc-sss.co.jp</t>
  </si>
  <si>
    <t>080-4455-3451</t>
  </si>
  <si>
    <t>090-9359-2972</t>
  </si>
  <si>
    <t>大日方　博</t>
    <rPh sb="0" eb="3">
      <t>オビナタ</t>
    </rPh>
    <rPh sb="4" eb="5">
      <t>ヒロシ</t>
    </rPh>
    <phoneticPr fontId="4"/>
  </si>
  <si>
    <t>力　はるみ</t>
    <rPh sb="0" eb="1">
      <t>チカラ</t>
    </rPh>
    <phoneticPr fontId="4"/>
  </si>
  <si>
    <t>学校長　 尾形　浩</t>
    <rPh sb="5" eb="7">
      <t>オガタ</t>
    </rPh>
    <rPh sb="8" eb="9">
      <t>ヒロシ</t>
    </rPh>
    <phoneticPr fontId="4"/>
  </si>
  <si>
    <t>森　康博</t>
    <rPh sb="0" eb="1">
      <t>モリ</t>
    </rPh>
    <rPh sb="2" eb="4">
      <t>ヤスヒロ</t>
    </rPh>
    <phoneticPr fontId="4"/>
  </si>
  <si>
    <t>090-8867-0370</t>
  </si>
  <si>
    <t>学校長　　小野　英幸</t>
    <rPh sb="5" eb="7">
      <t>オノ</t>
    </rPh>
    <rPh sb="8" eb="10">
      <t>ヒデユキ</t>
    </rPh>
    <phoneticPr fontId="4"/>
  </si>
  <si>
    <t>学校長　杉村　修一</t>
    <rPh sb="0" eb="3">
      <t>ガッコウチョウ</t>
    </rPh>
    <rPh sb="4" eb="6">
      <t>スギムラ</t>
    </rPh>
    <rPh sb="7" eb="9">
      <t>シュウイチ</t>
    </rPh>
    <phoneticPr fontId="4"/>
  </si>
  <si>
    <t>090-1125-9333</t>
  </si>
  <si>
    <t>s-nishi@nagano-c.ed.jp</t>
  </si>
  <si>
    <t>学校長　牛越　秀人</t>
    <rPh sb="4" eb="6">
      <t>ウシコシ</t>
    </rPh>
    <rPh sb="7" eb="8">
      <t>ヒデ</t>
    </rPh>
    <rPh sb="8" eb="9">
      <t>ヒト</t>
    </rPh>
    <phoneticPr fontId="4"/>
  </si>
  <si>
    <t>学校長　 永原　経明</t>
    <rPh sb="5" eb="7">
      <t>ナガハラ</t>
    </rPh>
    <rPh sb="8" eb="9">
      <t>ツネ</t>
    </rPh>
    <rPh sb="9" eb="10">
      <t>メイ</t>
    </rPh>
    <phoneticPr fontId="4"/>
  </si>
  <si>
    <t>kasahara@m-kokusai@ac.jp</t>
  </si>
  <si>
    <t>学校長　松井　聡</t>
    <rPh sb="0" eb="3">
      <t>ガッコウチョウ</t>
    </rPh>
    <rPh sb="4" eb="6">
      <t>マツイ</t>
    </rPh>
    <rPh sb="7" eb="8">
      <t>サトシ</t>
    </rPh>
    <phoneticPr fontId="4"/>
  </si>
  <si>
    <t>茅野　喜仁</t>
    <rPh sb="0" eb="2">
      <t>チノ</t>
    </rPh>
    <rPh sb="3" eb="4">
      <t>キ</t>
    </rPh>
    <rPh sb="4" eb="5">
      <t>ヒトシ</t>
    </rPh>
    <phoneticPr fontId="4"/>
  </si>
  <si>
    <t>諏訪市大和2-11-6</t>
    <phoneticPr fontId="4"/>
  </si>
  <si>
    <t>0904060-9345</t>
  </si>
  <si>
    <t>moca.moca.noburin@docomo.ne.jp</t>
  </si>
  <si>
    <t>町田　直樹</t>
    <rPh sb="0" eb="2">
      <t>マチダ</t>
    </rPh>
    <rPh sb="3" eb="5">
      <t>ナオキ</t>
    </rPh>
    <phoneticPr fontId="4"/>
  </si>
  <si>
    <t>naoki-machida-02@nagano-ngn.ed.jp</t>
  </si>
  <si>
    <t>学校長　髙澤　邦明</t>
    <rPh sb="4" eb="6">
      <t>タカサワ</t>
    </rPh>
    <rPh sb="7" eb="9">
      <t>クニアキ</t>
    </rPh>
    <phoneticPr fontId="4"/>
  </si>
  <si>
    <t>080-1140-4860</t>
  </si>
  <si>
    <t>masa-ky@nagano-c.ed.jp</t>
  </si>
  <si>
    <t>小沢竜一</t>
  </si>
  <si>
    <t>柄澤　俊彦</t>
    <rPh sb="0" eb="2">
      <t>カラサワ</t>
    </rPh>
    <rPh sb="3" eb="5">
      <t>トシヒコ</t>
    </rPh>
    <phoneticPr fontId="4"/>
  </si>
  <si>
    <t>鎌倉　久至</t>
    <rPh sb="0" eb="2">
      <t>カマクラ</t>
    </rPh>
    <rPh sb="3" eb="4">
      <t>ヒサ</t>
    </rPh>
    <rPh sb="4" eb="5">
      <t>イタ</t>
    </rPh>
    <phoneticPr fontId="4"/>
  </si>
  <si>
    <t>両角　優介</t>
    <rPh sb="0" eb="2">
      <t>モロズミ</t>
    </rPh>
    <rPh sb="3" eb="5">
      <t>ユウスケ</t>
    </rPh>
    <phoneticPr fontId="4"/>
  </si>
  <si>
    <t>本部長　鈴木　聡志</t>
    <rPh sb="0" eb="2">
      <t>ホンブ</t>
    </rPh>
    <phoneticPr fontId="4"/>
  </si>
  <si>
    <t>学校長　白鳥貴文</t>
    <rPh sb="4" eb="6">
      <t>シラトリ</t>
    </rPh>
    <rPh sb="6" eb="8">
      <t>タカフミ</t>
    </rPh>
    <phoneticPr fontId="4"/>
  </si>
  <si>
    <t>学校長　五味　浩一</t>
    <rPh sb="4" eb="6">
      <t>ゴミ</t>
    </rPh>
    <rPh sb="7" eb="9">
      <t>コウイチ</t>
    </rPh>
    <phoneticPr fontId="4"/>
  </si>
  <si>
    <t>由井　正史</t>
    <rPh sb="0" eb="2">
      <t>ユイ</t>
    </rPh>
    <rPh sb="3" eb="5">
      <t>マサシ</t>
    </rPh>
    <phoneticPr fontId="4"/>
  </si>
  <si>
    <t>090-4547-4643</t>
  </si>
  <si>
    <t>長野県茅野市塚原1-7-40　永明中学校</t>
    <rPh sb="15" eb="16">
      <t>エイ</t>
    </rPh>
    <rPh sb="16" eb="17">
      <t>メイ</t>
    </rPh>
    <rPh sb="17" eb="20">
      <t>チュウガッコウ</t>
    </rPh>
    <phoneticPr fontId="4"/>
  </si>
  <si>
    <t>yui.masashi-sc@suwa-ngn.ed.jp</t>
  </si>
  <si>
    <r>
      <rPr>
        <sz val="10"/>
        <rFont val="ＭＳ Ｐ明朝"/>
        <family val="1"/>
        <charset val="128"/>
      </rPr>
      <t>学校長　海野　善弘</t>
    </r>
    <rPh sb="0" eb="3">
      <t>ガッコウチョウ</t>
    </rPh>
    <phoneticPr fontId="4"/>
  </si>
  <si>
    <r>
      <t>学校長　</t>
    </r>
    <r>
      <rPr>
        <sz val="10"/>
        <rFont val="ＭＳ Ｐ明朝"/>
        <family val="1"/>
        <charset val="128"/>
      </rPr>
      <t>名取　秀樹</t>
    </r>
    <rPh sb="4" eb="6">
      <t>ナト</t>
    </rPh>
    <rPh sb="7" eb="9">
      <t>ヒデキ</t>
    </rPh>
    <phoneticPr fontId="4"/>
  </si>
  <si>
    <r>
      <t>学校長　</t>
    </r>
    <r>
      <rPr>
        <sz val="10"/>
        <rFont val="ＭＳ Ｐ明朝"/>
        <family val="1"/>
        <charset val="128"/>
      </rPr>
      <t>赤羽　秀俊</t>
    </r>
    <rPh sb="4" eb="6">
      <t>アカハネ</t>
    </rPh>
    <rPh sb="7" eb="9">
      <t>ヒデトシ</t>
    </rPh>
    <phoneticPr fontId="4"/>
  </si>
  <si>
    <r>
      <t>学校長　</t>
    </r>
    <r>
      <rPr>
        <sz val="10"/>
        <rFont val="ＭＳ Ｐ明朝"/>
        <family val="1"/>
        <charset val="128"/>
      </rPr>
      <t>藤田　克彦</t>
    </r>
    <rPh sb="4" eb="6">
      <t>フジタ</t>
    </rPh>
    <rPh sb="7" eb="9">
      <t>カツヒコ</t>
    </rPh>
    <phoneticPr fontId="2"/>
  </si>
  <si>
    <r>
      <t>学校長　　</t>
    </r>
    <r>
      <rPr>
        <b/>
        <sz val="10"/>
        <rFont val="ＭＳ Ｐ明朝"/>
        <family val="1"/>
        <charset val="128"/>
      </rPr>
      <t>早川　和仁</t>
    </r>
    <rPh sb="5" eb="7">
      <t>ハヤカワ</t>
    </rPh>
    <rPh sb="8" eb="9">
      <t>ワ</t>
    </rPh>
    <rPh sb="9" eb="10">
      <t>ジン</t>
    </rPh>
    <phoneticPr fontId="4"/>
  </si>
  <si>
    <r>
      <t>学校長　</t>
    </r>
    <r>
      <rPr>
        <sz val="10"/>
        <rFont val="ＭＳ Ｐ明朝"/>
        <family val="1"/>
        <charset val="128"/>
      </rPr>
      <t>市川　元彦</t>
    </r>
    <rPh sb="4" eb="6">
      <t>イチカワ</t>
    </rPh>
    <rPh sb="7" eb="9">
      <t>モトヒコ</t>
    </rPh>
    <phoneticPr fontId="4"/>
  </si>
  <si>
    <r>
      <t>学校長　</t>
    </r>
    <r>
      <rPr>
        <sz val="10"/>
        <rFont val="ＭＳ Ｐ明朝"/>
        <family val="1"/>
        <charset val="128"/>
      </rPr>
      <t>菅沼　　尚</t>
    </r>
    <rPh sb="4" eb="6">
      <t>スガヌマ</t>
    </rPh>
    <rPh sb="8" eb="9">
      <t>タカシ</t>
    </rPh>
    <phoneticPr fontId="4"/>
  </si>
  <si>
    <t>00 名誉会長</t>
    <rPh sb="3" eb="5">
      <t>メイヨ</t>
    </rPh>
    <rPh sb="5" eb="7">
      <t>カイチョウ</t>
    </rPh>
    <phoneticPr fontId="38"/>
  </si>
  <si>
    <t>氏　　名</t>
    <rPh sb="0" eb="1">
      <t>ウジ</t>
    </rPh>
    <rPh sb="3" eb="4">
      <t>ナ</t>
    </rPh>
    <phoneticPr fontId="4"/>
  </si>
  <si>
    <t>386-0001</t>
    <phoneticPr fontId="4"/>
  </si>
  <si>
    <t>上田市上田1710</t>
    <phoneticPr fontId="4"/>
  </si>
  <si>
    <t>0268-22-0435</t>
    <phoneticPr fontId="4"/>
  </si>
  <si>
    <t>済</t>
    <rPh sb="0" eb="1">
      <t>スミ</t>
    </rPh>
    <phoneticPr fontId="38"/>
  </si>
  <si>
    <t>長野県上田染谷丘高等学校</t>
    <rPh sb="0" eb="3">
      <t>ナガノケン</t>
    </rPh>
    <rPh sb="3" eb="5">
      <t>ウエダ</t>
    </rPh>
    <rPh sb="5" eb="7">
      <t>ソメヤ</t>
    </rPh>
    <rPh sb="7" eb="8">
      <t>オカ</t>
    </rPh>
    <rPh sb="8" eb="10">
      <t>コウトウ</t>
    </rPh>
    <rPh sb="10" eb="12">
      <t>ガッコウ</t>
    </rPh>
    <phoneticPr fontId="4"/>
  </si>
  <si>
    <t>上田染谷丘高校</t>
    <rPh sb="0" eb="2">
      <t>ウエダ</t>
    </rPh>
    <rPh sb="2" eb="4">
      <t>ソメヤ</t>
    </rPh>
    <rPh sb="4" eb="5">
      <t>オカ</t>
    </rPh>
    <rPh sb="5" eb="7">
      <t>コウコウ</t>
    </rPh>
    <phoneticPr fontId="4"/>
  </si>
  <si>
    <t>ｳｴﾀﾞｿﾒﾔｵｶｺｳｺｳ</t>
    <phoneticPr fontId="4"/>
  </si>
  <si>
    <t>済</t>
    <rPh sb="0" eb="1">
      <t>スミ</t>
    </rPh>
    <phoneticPr fontId="38"/>
  </si>
  <si>
    <t>藤沢　宜治</t>
    <rPh sb="0" eb="2">
      <t>フジサワ</t>
    </rPh>
    <rPh sb="3" eb="4">
      <t>ギ</t>
    </rPh>
    <rPh sb="4" eb="5">
      <t>ジ</t>
    </rPh>
    <phoneticPr fontId="4"/>
  </si>
  <si>
    <t>399-8601</t>
    <phoneticPr fontId="4"/>
  </si>
  <si>
    <t>北安曇郡池田町2982-2</t>
    <rPh sb="0" eb="4">
      <t>キタアズミグン</t>
    </rPh>
    <rPh sb="4" eb="7">
      <t>イケダマチ</t>
    </rPh>
    <phoneticPr fontId="4"/>
  </si>
  <si>
    <t>0261-62-7075</t>
    <phoneticPr fontId="4"/>
  </si>
  <si>
    <t>090-1697-2685</t>
    <phoneticPr fontId="4"/>
  </si>
  <si>
    <t>0035@town.ikeda.nagano.jp</t>
    <phoneticPr fontId="4"/>
  </si>
  <si>
    <t>UEDASOMEYA</t>
  </si>
  <si>
    <t>学校長　井村敏明</t>
    <rPh sb="0" eb="3">
      <t>ガッコウチョウ</t>
    </rPh>
    <rPh sb="4" eb="6">
      <t>イムラ</t>
    </rPh>
    <rPh sb="6" eb="8">
      <t>トシアキ</t>
    </rPh>
    <phoneticPr fontId="4"/>
  </si>
  <si>
    <t>村山　美耶子</t>
    <rPh sb="0" eb="2">
      <t>ムラヤマ</t>
    </rPh>
    <rPh sb="3" eb="6">
      <t>ミヤコ</t>
    </rPh>
    <phoneticPr fontId="4"/>
  </si>
  <si>
    <t>386-0001</t>
  </si>
  <si>
    <t>上田市上田1710</t>
  </si>
  <si>
    <t>0268-22-0435</t>
  </si>
  <si>
    <t>090-9828-2509</t>
  </si>
  <si>
    <t>miya385@nagano-c.ed.jp</t>
  </si>
  <si>
    <t>平林　佐一</t>
    <rPh sb="0" eb="2">
      <t>ヒラバヤシ</t>
    </rPh>
    <rPh sb="3" eb="5">
      <t>サイチ</t>
    </rPh>
    <phoneticPr fontId="4"/>
  </si>
  <si>
    <t>茅野市金沢1400-15</t>
    <rPh sb="0" eb="3">
      <t>チノシ</t>
    </rPh>
    <rPh sb="3" eb="5">
      <t>カナザワ</t>
    </rPh>
    <phoneticPr fontId="4"/>
  </si>
  <si>
    <t>0266-73-7632</t>
    <phoneticPr fontId="4"/>
  </si>
  <si>
    <t>090-7200-8443</t>
    <phoneticPr fontId="4"/>
  </si>
  <si>
    <t>Hirabayashi.Saichi@exc.epson.co.jp</t>
    <phoneticPr fontId="4"/>
  </si>
  <si>
    <t>茅野市立湖東小学校</t>
    <rPh sb="0" eb="4">
      <t>チノシリツ</t>
    </rPh>
    <rPh sb="4" eb="6">
      <t>コヒガシ</t>
    </rPh>
    <rPh sb="6" eb="9">
      <t>ショウガッコウ</t>
    </rPh>
    <phoneticPr fontId="4"/>
  </si>
  <si>
    <t>湖東小学校</t>
    <rPh sb="0" eb="2">
      <t>コヒガシ</t>
    </rPh>
    <rPh sb="2" eb="5">
      <t>ショウガッコウ</t>
    </rPh>
    <phoneticPr fontId="4"/>
  </si>
  <si>
    <t>ｺﾋｶﾞｼｼｮｳｶﾞｯｺｳ</t>
    <phoneticPr fontId="4"/>
  </si>
  <si>
    <t>学校長　大石　順子</t>
    <rPh sb="0" eb="3">
      <t>ガッコウチョウ</t>
    </rPh>
    <rPh sb="4" eb="6">
      <t>オオイシ</t>
    </rPh>
    <rPh sb="7" eb="9">
      <t>ジュンコ</t>
    </rPh>
    <phoneticPr fontId="4"/>
  </si>
  <si>
    <t>391-0211</t>
    <phoneticPr fontId="4"/>
  </si>
  <si>
    <t>茅野市湖東4982</t>
    <rPh sb="0" eb="3">
      <t>チノシ</t>
    </rPh>
    <phoneticPr fontId="4"/>
  </si>
  <si>
    <t>0266-78-2620</t>
    <phoneticPr fontId="4"/>
  </si>
  <si>
    <t>安藤　美紀</t>
    <rPh sb="3" eb="5">
      <t>ミキ</t>
    </rPh>
    <phoneticPr fontId="4"/>
  </si>
  <si>
    <t>391-0215</t>
    <phoneticPr fontId="4"/>
  </si>
  <si>
    <t>茅野市中大塩23-76</t>
    <rPh sb="0" eb="3">
      <t>チノシ</t>
    </rPh>
    <rPh sb="3" eb="6">
      <t>ナカオオシオ</t>
    </rPh>
    <phoneticPr fontId="4"/>
  </si>
  <si>
    <t>0266-73-8719</t>
    <phoneticPr fontId="4"/>
  </si>
  <si>
    <t>090-3690-9102</t>
    <phoneticPr fontId="4"/>
  </si>
  <si>
    <t>sataboh@bmail.com</t>
    <phoneticPr fontId="4"/>
  </si>
  <si>
    <t>水口　優</t>
    <rPh sb="0" eb="2">
      <t>ミズグチ</t>
    </rPh>
    <rPh sb="3" eb="4">
      <t>ユウ</t>
    </rPh>
    <phoneticPr fontId="4"/>
  </si>
  <si>
    <t>026-221-8686</t>
    <phoneticPr fontId="4"/>
  </si>
  <si>
    <t>380-0941</t>
    <phoneticPr fontId="4"/>
  </si>
  <si>
    <t>長野市安茂里526-194</t>
    <rPh sb="3" eb="6">
      <t>アモリ</t>
    </rPh>
    <phoneticPr fontId="4"/>
  </si>
  <si>
    <t>026-228-0457</t>
    <phoneticPr fontId="4"/>
  </si>
  <si>
    <t>090-3913-0457</t>
    <phoneticPr fontId="4"/>
  </si>
  <si>
    <t>sairyojh@nagano-ngn.ed.jp</t>
    <phoneticPr fontId="4"/>
  </si>
  <si>
    <t>小林　勉</t>
    <rPh sb="0" eb="2">
      <t>コバヤシ</t>
    </rPh>
    <rPh sb="3" eb="4">
      <t>ツトム</t>
    </rPh>
    <phoneticPr fontId="38"/>
  </si>
  <si>
    <t>R01登録数（人）</t>
    <rPh sb="3" eb="6">
      <t>トウロクスウ</t>
    </rPh>
    <rPh sb="7" eb="8">
      <t>ニン</t>
    </rPh>
    <phoneticPr fontId="4"/>
  </si>
  <si>
    <t>H30 登録者数</t>
    <rPh sb="4" eb="6">
      <t>トウロク</t>
    </rPh>
    <rPh sb="6" eb="7">
      <t>シャ</t>
    </rPh>
    <rPh sb="7" eb="8">
      <t>スウ</t>
    </rPh>
    <phoneticPr fontId="4"/>
  </si>
  <si>
    <t>2019/07/01</t>
    <phoneticPr fontId="4"/>
  </si>
  <si>
    <t>生年月日</t>
    <rPh sb="0" eb="2">
      <t>セイネン</t>
    </rPh>
    <rPh sb="2" eb="4">
      <t>ツキヒ</t>
    </rPh>
    <phoneticPr fontId="4"/>
  </si>
  <si>
    <t>(yyyy/mm/dd)</t>
    <phoneticPr fontId="4"/>
  </si>
  <si>
    <t>R01分担金 (円)</t>
    <rPh sb="3" eb="6">
      <t>ブンタンキン</t>
    </rPh>
    <rPh sb="8" eb="9">
      <t>エン</t>
    </rPh>
    <phoneticPr fontId="8"/>
  </si>
  <si>
    <t>Total</t>
    <phoneticPr fontId="4"/>
  </si>
  <si>
    <t>R01年度</t>
    <phoneticPr fontId="4"/>
  </si>
  <si>
    <t>2019/05/01 現在</t>
    <rPh sb="11" eb="13">
      <t>ゲンザイ</t>
    </rPh>
    <phoneticPr fontId="4"/>
  </si>
  <si>
    <t>※網掛けの団体は、前年度未登録</t>
    <rPh sb="1" eb="3">
      <t>アミカ</t>
    </rPh>
    <rPh sb="5" eb="7">
      <t>ダンタイ</t>
    </rPh>
    <rPh sb="9" eb="12">
      <t>ゼンネンド</t>
    </rPh>
    <rPh sb="12" eb="15">
      <t>ミトウロク</t>
    </rPh>
    <phoneticPr fontId="4"/>
  </si>
  <si>
    <t>半角ｶﾅ</t>
    <phoneticPr fontId="4"/>
  </si>
  <si>
    <t>2019年度 長野県スケート連盟加盟団体登録カード</t>
    <rPh sb="4" eb="6">
      <t>ネンド</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</si>
</sst>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quot;-&quot;0000"/>
    <numFmt numFmtId="177" formatCode="#,##0_ "/>
  </numFmts>
  <fonts count="50">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1"/>
      <color indexed="8"/>
      <name val="ＭＳ Ｐゴシック"/>
      <family val="3"/>
      <charset val="128"/>
    </font>
    <font>
      <b/>
      <sz val="14"/>
      <color indexed="8"/>
      <name val="ＭＳ Ｐゴシック"/>
      <family val="3"/>
      <charset val="128"/>
    </font>
    <font>
      <sz val="6"/>
      <name val="ＭＳ Ｐゴシック"/>
      <family val="3"/>
      <charset val="128"/>
    </font>
    <font>
      <sz val="11"/>
      <color indexed="8"/>
      <name val="ＭＳ Ｐ明朝"/>
      <family val="1"/>
      <charset val="128"/>
    </font>
    <font>
      <sz val="14"/>
      <color indexed="8"/>
      <name val="ＭＳ Ｐ明朝"/>
      <family val="1"/>
      <charset val="128"/>
    </font>
    <font>
      <sz val="11"/>
      <color theme="3"/>
      <name val="ＭＳ Ｐゴシック"/>
      <family val="3"/>
      <charset val="128"/>
    </font>
    <font>
      <sz val="12"/>
      <color theme="1"/>
      <name val="ＭＳ Ｐゴシック"/>
      <family val="2"/>
      <charset val="128"/>
      <scheme val="minor"/>
    </font>
    <font>
      <b/>
      <sz val="14"/>
      <color theme="1"/>
      <name val="ＭＳ Ｐゴシック"/>
      <family val="3"/>
      <charset val="128"/>
      <scheme val="minor"/>
    </font>
    <font>
      <sz val="10"/>
      <color rgb="FFFF0000"/>
      <name val="ＭＳ Ｐゴシック"/>
      <family val="3"/>
      <charset val="128"/>
      <scheme val="minor"/>
    </font>
    <font>
      <sz val="10"/>
      <name val="ＭＳ Ｐゴシック"/>
      <family val="2"/>
      <charset val="128"/>
      <scheme val="minor"/>
    </font>
    <font>
      <sz val="10"/>
      <color theme="1"/>
      <name val="ＭＳ Ｐゴシック"/>
      <family val="3"/>
      <charset val="128"/>
      <scheme val="minor"/>
    </font>
    <font>
      <sz val="9"/>
      <color rgb="FF00B0F0"/>
      <name val="ＭＳ Ｐゴシック"/>
      <family val="2"/>
      <charset val="128"/>
      <scheme val="minor"/>
    </font>
    <font>
      <sz val="9"/>
      <color rgb="FF00B0F0"/>
      <name val="ＭＳ Ｐゴシック"/>
      <family val="3"/>
      <charset val="128"/>
      <scheme val="minor"/>
    </font>
    <font>
      <b/>
      <sz val="10"/>
      <color theme="1"/>
      <name val="ＭＳ Ｐゴシック"/>
      <family val="3"/>
      <charset val="128"/>
      <scheme val="minor"/>
    </font>
    <font>
      <b/>
      <sz val="11"/>
      <color indexed="8"/>
      <name val="ＭＳ Ｐ明朝"/>
      <family val="1"/>
      <charset val="128"/>
    </font>
    <font>
      <b/>
      <sz val="9"/>
      <color rgb="FF00B0F0"/>
      <name val="ＭＳ Ｐ明朝"/>
      <family val="1"/>
      <charset val="128"/>
    </font>
    <font>
      <b/>
      <sz val="11"/>
      <color rgb="FF00B0F0"/>
      <name val="ＭＳ Ｐ明朝"/>
      <family val="1"/>
      <charset val="128"/>
    </font>
    <font>
      <sz val="10"/>
      <color indexed="8"/>
      <name val="ＭＳ Ｐ明朝"/>
      <family val="1"/>
      <charset val="128"/>
    </font>
    <font>
      <sz val="10"/>
      <name val="ＭＳ Ｐ明朝"/>
      <family val="1"/>
      <charset val="128"/>
    </font>
    <font>
      <b/>
      <sz val="12"/>
      <color theme="1"/>
      <name val="ＭＳ Ｐゴシック"/>
      <family val="3"/>
      <charset val="128"/>
      <scheme val="minor"/>
    </font>
    <font>
      <b/>
      <sz val="10"/>
      <name val="ＭＳ Ｐゴシック"/>
      <family val="3"/>
      <charset val="128"/>
      <scheme val="minor"/>
    </font>
    <font>
      <i/>
      <sz val="10"/>
      <color rgb="FFFF0000"/>
      <name val="ＭＳ Ｐゴシック"/>
      <family val="3"/>
      <charset val="128"/>
      <scheme val="minor"/>
    </font>
    <font>
      <sz val="9"/>
      <name val="ＭＳ Ｐ明朝"/>
      <family val="1"/>
      <charset val="128"/>
    </font>
    <font>
      <sz val="8"/>
      <color theme="1"/>
      <name val="ＭＳ Ｐゴシック"/>
      <family val="2"/>
      <charset val="128"/>
      <scheme val="minor"/>
    </font>
    <font>
      <sz val="8"/>
      <color theme="1"/>
      <name val="ＭＳ Ｐゴシック"/>
      <family val="3"/>
      <charset val="128"/>
      <scheme val="minor"/>
    </font>
    <font>
      <sz val="11"/>
      <color rgb="FFFF0000"/>
      <name val="ＭＳ Ｐ明朝"/>
      <family val="1"/>
      <charset val="128"/>
    </font>
    <font>
      <b/>
      <sz val="13"/>
      <color theme="1"/>
      <name val="ＭＳ Ｐゴシック"/>
      <family val="3"/>
      <charset val="128"/>
      <scheme val="minor"/>
    </font>
    <font>
      <sz val="9"/>
      <color theme="1"/>
      <name val="ＭＳ Ｐゴシック"/>
      <family val="2"/>
      <charset val="128"/>
      <scheme val="minor"/>
    </font>
    <font>
      <b/>
      <sz val="14"/>
      <color rgb="FFFF0000"/>
      <name val="ＭＳ Ｐゴシック"/>
      <family val="3"/>
      <charset val="128"/>
      <scheme val="minor"/>
    </font>
    <font>
      <sz val="10"/>
      <name val="ＭＳ Ｐゴシック"/>
      <family val="3"/>
      <charset val="128"/>
      <scheme val="minor"/>
    </font>
    <font>
      <sz val="10"/>
      <name val="ＭＳ 明朝"/>
      <family val="1"/>
      <charset val="128"/>
    </font>
    <font>
      <b/>
      <sz val="9"/>
      <color rgb="FFFF0000"/>
      <name val="ＭＳ Ｐゴシック"/>
      <family val="3"/>
      <charset val="128"/>
      <scheme val="minor"/>
    </font>
    <font>
      <sz val="6"/>
      <name val="ＭＳ Ｐゴシック"/>
      <family val="3"/>
      <charset val="128"/>
      <scheme val="minor"/>
    </font>
    <font>
      <sz val="11"/>
      <name val="ＭＳ Ｐゴシック"/>
      <family val="2"/>
      <charset val="128"/>
      <scheme val="minor"/>
    </font>
    <font>
      <u/>
      <sz val="11"/>
      <color theme="10"/>
      <name val="ＭＳ Ｐゴシック"/>
      <family val="2"/>
      <charset val="128"/>
      <scheme val="minor"/>
    </font>
    <font>
      <u/>
      <sz val="11"/>
      <name val="ＭＳ Ｐゴシック"/>
      <family val="2"/>
      <charset val="128"/>
      <scheme val="minor"/>
    </font>
    <font>
      <b/>
      <sz val="10"/>
      <name val="ＭＳ Ｐ明朝"/>
      <family val="1"/>
      <charset val="128"/>
    </font>
    <font>
      <b/>
      <sz val="8"/>
      <color indexed="8"/>
      <name val="ＭＳ Ｐゴシック"/>
      <family val="3"/>
      <charset val="128"/>
      <scheme val="minor"/>
    </font>
    <font>
      <b/>
      <sz val="10"/>
      <color indexed="8"/>
      <name val="ＭＳ Ｐゴシック"/>
      <family val="3"/>
      <charset val="128"/>
      <scheme val="minor"/>
    </font>
    <font>
      <b/>
      <sz val="9"/>
      <color indexed="8"/>
      <name val="ＭＳ Ｐゴシック"/>
      <family val="3"/>
      <charset val="128"/>
      <scheme val="minor"/>
    </font>
    <font>
      <sz val="10"/>
      <color theme="0"/>
      <name val="ＭＳ Ｐゴシック"/>
      <family val="3"/>
      <charset val="128"/>
      <scheme val="minor"/>
    </font>
    <font>
      <b/>
      <i/>
      <sz val="10"/>
      <color theme="1"/>
      <name val="ＭＳ Ｐゴシック"/>
      <family val="3"/>
      <charset val="128"/>
      <scheme val="minor"/>
    </font>
    <font>
      <sz val="10"/>
      <color rgb="FFFF0000"/>
      <name val="ＭＳ Ｐゴシック"/>
      <family val="2"/>
      <charset val="128"/>
      <scheme val="minor"/>
    </font>
    <font>
      <sz val="9"/>
      <color rgb="FFFF0000"/>
      <name val="ＭＳ Ｐ明朝"/>
      <family val="1"/>
      <charset val="128"/>
    </font>
  </fonts>
  <fills count="10">
    <fill>
      <patternFill patternType="none"/>
    </fill>
    <fill>
      <patternFill patternType="gray125"/>
    </fill>
    <fill>
      <patternFill patternType="solid">
        <fgColor indexed="47"/>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CC"/>
        <bgColor indexed="64"/>
      </patternFill>
    </fill>
  </fills>
  <borders count="28">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diagonal/>
    </border>
    <border>
      <left style="thick">
        <color rgb="FFFF0000"/>
      </left>
      <right style="thick">
        <color rgb="FFFF0000"/>
      </right>
      <top style="thick">
        <color rgb="FFFF0000"/>
      </top>
      <bottom style="thick">
        <color rgb="FFFF0000"/>
      </bottom>
      <diagonal/>
    </border>
    <border diagonalDown="1">
      <left style="hair">
        <color auto="1"/>
      </left>
      <right style="hair">
        <color auto="1"/>
      </right>
      <top style="hair">
        <color auto="1"/>
      </top>
      <bottom style="hair">
        <color auto="1"/>
      </bottom>
      <diagonal style="hair">
        <color auto="1"/>
      </diagonal>
    </border>
    <border>
      <left/>
      <right style="hair">
        <color auto="1"/>
      </right>
      <top style="hair">
        <color auto="1"/>
      </top>
      <bottom/>
      <diagonal/>
    </border>
  </borders>
  <cellStyleXfs count="4">
    <xf numFmtId="0" fontId="0" fillId="0" borderId="0">
      <alignment vertical="center"/>
    </xf>
    <xf numFmtId="0" fontId="6" fillId="0" borderId="0">
      <alignment vertical="center"/>
    </xf>
    <xf numFmtId="0" fontId="36" fillId="0" borderId="0">
      <alignment vertical="center"/>
    </xf>
    <xf numFmtId="0" fontId="40" fillId="0" borderId="0" applyNumberFormat="0" applyFill="0" applyBorder="0" applyAlignment="0" applyProtection="0">
      <alignment vertical="center"/>
    </xf>
  </cellStyleXfs>
  <cellXfs count="235">
    <xf numFmtId="0" fontId="0" fillId="0" borderId="0" xfId="0">
      <alignment vertical="center"/>
    </xf>
    <xf numFmtId="0" fontId="5" fillId="0" borderId="0" xfId="0" applyFont="1" applyAlignment="1">
      <alignment horizontal="center" vertical="center"/>
    </xf>
    <xf numFmtId="0" fontId="6" fillId="0" borderId="0" xfId="1" applyProtection="1">
      <alignment vertical="center"/>
    </xf>
    <xf numFmtId="0" fontId="6" fillId="0" borderId="0" xfId="1" applyBorder="1" applyProtection="1">
      <alignment vertical="center"/>
    </xf>
    <xf numFmtId="0" fontId="7" fillId="0" borderId="0" xfId="1" applyFont="1" applyBorder="1" applyAlignment="1" applyProtection="1">
      <alignment horizontal="center" vertical="top"/>
    </xf>
    <xf numFmtId="0" fontId="0" fillId="0" borderId="0" xfId="1" applyFont="1" applyBorder="1" applyAlignment="1" applyProtection="1">
      <alignment horizontal="right" vertical="top"/>
    </xf>
    <xf numFmtId="0" fontId="9" fillId="0" borderId="7" xfId="1" applyFont="1" applyBorder="1" applyProtection="1">
      <alignment vertical="center"/>
    </xf>
    <xf numFmtId="0" fontId="9" fillId="0" borderId="0" xfId="1" applyFont="1" applyProtection="1">
      <alignment vertical="center"/>
    </xf>
    <xf numFmtId="0" fontId="9" fillId="0" borderId="10" xfId="1" applyFont="1" applyBorder="1" applyProtection="1">
      <alignment vertical="center"/>
    </xf>
    <xf numFmtId="0" fontId="9" fillId="0" borderId="15" xfId="1" applyFont="1" applyBorder="1" applyProtection="1">
      <alignment vertical="center"/>
    </xf>
    <xf numFmtId="0" fontId="9" fillId="0" borderId="17" xfId="1" applyFont="1" applyBorder="1" applyProtection="1">
      <alignment vertical="center"/>
    </xf>
    <xf numFmtId="0" fontId="9" fillId="0" borderId="0" xfId="1" applyFont="1" applyAlignment="1" applyProtection="1"/>
    <xf numFmtId="0" fontId="11" fillId="0" borderId="0" xfId="1" applyFont="1" applyProtection="1">
      <alignment vertical="center"/>
    </xf>
    <xf numFmtId="0" fontId="5" fillId="0" borderId="0" xfId="0" applyFont="1" applyAlignment="1"/>
    <xf numFmtId="0" fontId="5" fillId="0" borderId="0" xfId="0" applyFont="1" applyAlignment="1">
      <alignment horizontal="center"/>
    </xf>
    <xf numFmtId="0" fontId="9" fillId="0" borderId="1" xfId="1" applyFont="1" applyBorder="1" applyAlignment="1" applyProtection="1">
      <alignment horizontal="left" vertical="center"/>
    </xf>
    <xf numFmtId="0" fontId="9" fillId="0" borderId="0" xfId="1" applyFont="1" applyAlignment="1" applyProtection="1">
      <alignment horizontal="left" vertical="center"/>
    </xf>
    <xf numFmtId="0" fontId="20" fillId="0" borderId="18" xfId="1" applyFont="1" applyBorder="1" applyAlignment="1" applyProtection="1">
      <alignment horizontal="distributed" vertical="center"/>
    </xf>
    <xf numFmtId="0" fontId="20" fillId="0" borderId="6" xfId="1" applyFont="1" applyBorder="1" applyProtection="1">
      <alignment vertical="center"/>
    </xf>
    <xf numFmtId="0" fontId="20" fillId="0" borderId="9" xfId="1" applyFont="1" applyBorder="1" applyAlignment="1" applyProtection="1">
      <alignment horizontal="center" vertical="center" textRotation="255"/>
    </xf>
    <xf numFmtId="0" fontId="20" fillId="0" borderId="11" xfId="1" applyFont="1" applyBorder="1" applyAlignment="1" applyProtection="1">
      <alignment horizontal="distributed" vertical="center"/>
    </xf>
    <xf numFmtId="0" fontId="20" fillId="0" borderId="14" xfId="1" applyFont="1" applyBorder="1" applyAlignment="1" applyProtection="1">
      <alignment horizontal="center" vertical="center" textRotation="255"/>
    </xf>
    <xf numFmtId="0" fontId="20" fillId="0" borderId="2" xfId="1" applyFont="1" applyBorder="1" applyAlignment="1" applyProtection="1">
      <alignment horizontal="distributed" vertical="center"/>
    </xf>
    <xf numFmtId="0" fontId="20" fillId="0" borderId="16" xfId="1" applyFont="1" applyBorder="1" applyAlignment="1" applyProtection="1">
      <alignment horizontal="center" vertical="center" textRotation="255"/>
    </xf>
    <xf numFmtId="0" fontId="5" fillId="0" borderId="0" xfId="0" applyFont="1">
      <alignment vertical="center"/>
    </xf>
    <xf numFmtId="49" fontId="23" fillId="0" borderId="0" xfId="0" applyNumberFormat="1" applyFont="1" applyFill="1" applyAlignment="1" applyProtection="1">
      <alignment horizontal="left" vertical="center"/>
    </xf>
    <xf numFmtId="0" fontId="23" fillId="0" borderId="0" xfId="0" applyFont="1" applyAlignment="1" applyProtection="1">
      <alignment horizontal="left" vertical="center"/>
    </xf>
    <xf numFmtId="49" fontId="23" fillId="0" borderId="0" xfId="0" applyNumberFormat="1" applyFont="1" applyAlignment="1" applyProtection="1">
      <alignment horizontal="left" vertical="center"/>
    </xf>
    <xf numFmtId="0" fontId="23" fillId="0" borderId="0" xfId="0" applyFont="1" applyAlignment="1" applyProtection="1">
      <alignment horizontal="center" vertical="center"/>
    </xf>
    <xf numFmtId="49" fontId="23" fillId="0" borderId="0" xfId="0" applyNumberFormat="1" applyFont="1" applyAlignment="1" applyProtection="1">
      <alignment horizontal="center" vertical="center"/>
    </xf>
    <xf numFmtId="0" fontId="5" fillId="0" borderId="1" xfId="0" applyFont="1" applyBorder="1" applyAlignment="1">
      <alignment horizontal="center" vertical="center"/>
    </xf>
    <xf numFmtId="0" fontId="5" fillId="0" borderId="1" xfId="0" applyFont="1" applyBorder="1">
      <alignment vertical="center"/>
    </xf>
    <xf numFmtId="0" fontId="27" fillId="0" borderId="0" xfId="0" applyFont="1" applyFill="1" applyAlignment="1" applyProtection="1">
      <alignment horizontal="right"/>
    </xf>
    <xf numFmtId="0" fontId="25" fillId="0" borderId="0" xfId="0" applyFont="1" applyAlignment="1"/>
    <xf numFmtId="0" fontId="13" fillId="0" borderId="0" xfId="0" applyFont="1">
      <alignment vertical="center"/>
    </xf>
    <xf numFmtId="0" fontId="5" fillId="0" borderId="1" xfId="0" applyFont="1" applyBorder="1" applyAlignment="1">
      <alignment horizontal="center" vertical="center"/>
    </xf>
    <xf numFmtId="177" fontId="28" fillId="0" borderId="1" xfId="0" applyNumberFormat="1" applyFont="1" applyFill="1" applyBorder="1" applyAlignment="1">
      <alignment horizontal="center" vertical="top"/>
    </xf>
    <xf numFmtId="0" fontId="31" fillId="0" borderId="0" xfId="1" applyFont="1" applyAlignment="1" applyProtection="1"/>
    <xf numFmtId="0" fontId="31" fillId="0" borderId="0" xfId="1" applyFont="1" applyFill="1" applyBorder="1" applyAlignment="1" applyProtection="1"/>
    <xf numFmtId="0" fontId="33" fillId="0" borderId="0" xfId="0" applyFont="1" applyAlignment="1">
      <alignment horizontal="center" vertical="top" wrapText="1"/>
    </xf>
    <xf numFmtId="0" fontId="16" fillId="0" borderId="3" xfId="0" applyFont="1" applyBorder="1" applyAlignment="1">
      <alignment horizontal="center" vertical="top" wrapText="1"/>
    </xf>
    <xf numFmtId="0" fontId="16" fillId="0" borderId="4" xfId="0" applyFont="1" applyBorder="1" applyAlignment="1">
      <alignment horizontal="center" wrapText="1"/>
    </xf>
    <xf numFmtId="0" fontId="16" fillId="0" borderId="3" xfId="0" applyFont="1" applyBorder="1" applyAlignment="1">
      <alignment horizontal="center" vertical="center" wrapText="1"/>
    </xf>
    <xf numFmtId="49" fontId="34" fillId="4" borderId="25" xfId="0" applyNumberFormat="1" applyFont="1" applyFill="1" applyBorder="1" applyAlignment="1">
      <alignment horizontal="center" vertical="center"/>
    </xf>
    <xf numFmtId="0" fontId="19" fillId="0" borderId="1" xfId="0" applyFont="1" applyBorder="1" applyAlignment="1">
      <alignment horizontal="center" vertical="center"/>
    </xf>
    <xf numFmtId="177" fontId="5" fillId="0" borderId="0" xfId="0" applyNumberFormat="1" applyFont="1">
      <alignment vertical="center"/>
    </xf>
    <xf numFmtId="0" fontId="5" fillId="0" borderId="26" xfId="0" applyFont="1" applyBorder="1">
      <alignment vertical="center"/>
    </xf>
    <xf numFmtId="0" fontId="5" fillId="5" borderId="1" xfId="0" applyFont="1" applyFill="1" applyBorder="1" applyAlignment="1">
      <alignment horizontal="center" vertical="center" wrapText="1"/>
    </xf>
    <xf numFmtId="0" fontId="19" fillId="5"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19" fillId="4" borderId="1" xfId="0" applyFont="1" applyFill="1" applyBorder="1" applyAlignment="1">
      <alignment horizontal="center" vertical="center"/>
    </xf>
    <xf numFmtId="0" fontId="19" fillId="6" borderId="1" xfId="0" applyFont="1" applyFill="1" applyBorder="1" applyAlignment="1">
      <alignment horizontal="center" vertical="center"/>
    </xf>
    <xf numFmtId="0" fontId="35" fillId="0" borderId="1" xfId="0" applyFont="1" applyBorder="1" applyAlignment="1">
      <alignment vertical="top"/>
    </xf>
    <xf numFmtId="0" fontId="37" fillId="0" borderId="0" xfId="0" applyFont="1" applyAlignment="1">
      <alignment horizontal="center" wrapText="1"/>
    </xf>
    <xf numFmtId="0" fontId="16" fillId="3" borderId="4" xfId="0" applyFont="1" applyFill="1" applyBorder="1" applyAlignment="1">
      <alignment horizontal="center" wrapText="1"/>
    </xf>
    <xf numFmtId="0" fontId="15" fillId="3" borderId="1" xfId="0" applyFont="1" applyFill="1" applyBorder="1" applyAlignment="1">
      <alignment vertical="top"/>
    </xf>
    <xf numFmtId="0" fontId="16" fillId="3" borderId="3" xfId="0" applyFont="1" applyFill="1" applyBorder="1" applyAlignment="1">
      <alignment horizontal="center" vertical="top" wrapText="1"/>
    </xf>
    <xf numFmtId="0" fontId="5" fillId="0" borderId="4" xfId="0" applyFont="1" applyFill="1" applyBorder="1" applyAlignment="1">
      <alignment horizontal="center"/>
    </xf>
    <xf numFmtId="0" fontId="18" fillId="0" borderId="3" xfId="0" applyFont="1" applyFill="1" applyBorder="1" applyAlignment="1">
      <alignment horizontal="center" vertical="center"/>
    </xf>
    <xf numFmtId="49" fontId="15" fillId="3" borderId="1" xfId="0" applyNumberFormat="1" applyFont="1" applyFill="1" applyBorder="1" applyAlignment="1">
      <alignment horizontal="center" vertical="top"/>
    </xf>
    <xf numFmtId="0" fontId="35" fillId="0" borderId="1" xfId="0" applyFont="1" applyBorder="1" applyAlignment="1">
      <alignment horizontal="center" vertical="top"/>
    </xf>
    <xf numFmtId="49" fontId="35" fillId="3" borderId="1" xfId="0" applyNumberFormat="1" applyFont="1" applyFill="1" applyBorder="1" applyAlignment="1">
      <alignment horizontal="center" vertical="top"/>
    </xf>
    <xf numFmtId="0" fontId="35" fillId="3" borderId="1" xfId="0" applyFont="1" applyFill="1" applyBorder="1" applyAlignment="1">
      <alignment vertical="top"/>
    </xf>
    <xf numFmtId="0" fontId="15" fillId="0" borderId="1" xfId="0" applyFont="1" applyFill="1" applyBorder="1" applyAlignment="1">
      <alignment vertical="top" wrapText="1"/>
    </xf>
    <xf numFmtId="0" fontId="15" fillId="3" borderId="1" xfId="0" applyFont="1" applyFill="1" applyBorder="1" applyAlignment="1">
      <alignment vertical="top" wrapText="1"/>
    </xf>
    <xf numFmtId="0" fontId="15" fillId="3" borderId="1" xfId="0" applyFont="1" applyFill="1" applyBorder="1" applyAlignment="1">
      <alignment horizontal="center" vertical="top" wrapText="1"/>
    </xf>
    <xf numFmtId="0" fontId="15" fillId="3" borderId="1" xfId="0" applyFont="1" applyFill="1" applyBorder="1" applyAlignment="1">
      <alignment horizontal="center" vertical="top"/>
    </xf>
    <xf numFmtId="3" fontId="39" fillId="0" borderId="1" xfId="0" applyNumberFormat="1" applyFont="1" applyFill="1" applyBorder="1" applyAlignment="1">
      <alignment horizontal="center" vertical="center"/>
    </xf>
    <xf numFmtId="0" fontId="35" fillId="0" borderId="1" xfId="0" applyFont="1" applyFill="1" applyBorder="1" applyAlignment="1">
      <alignment vertical="top" wrapText="1"/>
    </xf>
    <xf numFmtId="0" fontId="35" fillId="3" borderId="1" xfId="0" applyFont="1" applyFill="1" applyBorder="1" applyAlignment="1">
      <alignment vertical="top" wrapText="1"/>
    </xf>
    <xf numFmtId="49" fontId="15" fillId="0" borderId="1" xfId="0" applyNumberFormat="1" applyFont="1" applyFill="1" applyBorder="1" applyAlignment="1">
      <alignment vertical="top" wrapText="1"/>
    </xf>
    <xf numFmtId="49" fontId="35" fillId="0" borderId="1" xfId="0" applyNumberFormat="1" applyFont="1" applyFill="1" applyBorder="1" applyAlignment="1">
      <alignment vertical="top" wrapText="1"/>
    </xf>
    <xf numFmtId="0" fontId="15" fillId="0" borderId="1" xfId="0" applyFont="1" applyFill="1" applyBorder="1" applyAlignment="1">
      <alignment vertical="center" wrapText="1"/>
    </xf>
    <xf numFmtId="0" fontId="35" fillId="0" borderId="1" xfId="0" applyFont="1" applyFill="1" applyBorder="1" applyAlignment="1">
      <alignment vertical="top"/>
    </xf>
    <xf numFmtId="49" fontId="15" fillId="0" borderId="1" xfId="0" applyNumberFormat="1" applyFont="1" applyFill="1" applyBorder="1" applyAlignment="1">
      <alignment horizontal="center" vertical="top"/>
    </xf>
    <xf numFmtId="0" fontId="7" fillId="2" borderId="5" xfId="1" applyNumberFormat="1" applyFont="1" applyFill="1" applyBorder="1" applyAlignment="1" applyProtection="1">
      <alignment horizontal="center" vertical="center"/>
    </xf>
    <xf numFmtId="0" fontId="35" fillId="0" borderId="1" xfId="0" applyFont="1" applyFill="1" applyBorder="1" applyAlignment="1">
      <alignment horizontal="center" vertical="top"/>
    </xf>
    <xf numFmtId="49" fontId="35" fillId="0" borderId="1" xfId="0" applyNumberFormat="1" applyFont="1" applyFill="1" applyBorder="1" applyAlignment="1">
      <alignment horizontal="center" vertical="top"/>
    </xf>
    <xf numFmtId="0" fontId="15" fillId="0" borderId="0" xfId="0" applyFont="1" applyFill="1" applyAlignment="1">
      <alignment vertical="top" wrapText="1"/>
    </xf>
    <xf numFmtId="0" fontId="39" fillId="0" borderId="0" xfId="0" applyFont="1" applyFill="1">
      <alignment vertical="center"/>
    </xf>
    <xf numFmtId="49" fontId="15" fillId="0" borderId="0" xfId="0" applyNumberFormat="1" applyFont="1" applyFill="1" applyAlignment="1">
      <alignment vertical="center" wrapText="1"/>
    </xf>
    <xf numFmtId="49" fontId="41" fillId="0" borderId="1" xfId="3" applyNumberFormat="1" applyFont="1" applyFill="1" applyBorder="1" applyAlignment="1">
      <alignment vertical="top" wrapText="1"/>
    </xf>
    <xf numFmtId="0" fontId="15" fillId="0" borderId="0" xfId="0" applyFont="1" applyFill="1" applyAlignment="1">
      <alignment vertical="center" wrapText="1"/>
    </xf>
    <xf numFmtId="0" fontId="16" fillId="0" borderId="1" xfId="0" applyFont="1" applyBorder="1" applyAlignment="1">
      <alignment horizontal="center" vertical="center" wrapText="1"/>
    </xf>
    <xf numFmtId="0" fontId="16" fillId="3" borderId="1" xfId="0" applyFont="1" applyFill="1" applyBorder="1" applyAlignment="1">
      <alignment horizontal="center" vertical="center" wrapText="1"/>
    </xf>
    <xf numFmtId="177" fontId="5" fillId="0" borderId="1" xfId="0" quotePrefix="1" applyNumberFormat="1" applyFont="1" applyBorder="1" applyAlignment="1">
      <alignment vertical="center"/>
    </xf>
    <xf numFmtId="177" fontId="19" fillId="0" borderId="1" xfId="0" applyNumberFormat="1" applyFont="1" applyBorder="1" applyAlignment="1">
      <alignment vertical="center"/>
    </xf>
    <xf numFmtId="177" fontId="19" fillId="0" borderId="1" xfId="0" applyNumberFormat="1" applyFont="1" applyFill="1" applyBorder="1" applyAlignment="1">
      <alignment vertical="center"/>
    </xf>
    <xf numFmtId="177" fontId="5" fillId="0" borderId="1" xfId="0" applyNumberFormat="1" applyFont="1" applyBorder="1" applyAlignment="1">
      <alignment vertical="center"/>
    </xf>
    <xf numFmtId="0" fontId="16" fillId="6" borderId="1" xfId="0" applyFont="1" applyFill="1" applyBorder="1" applyAlignment="1" applyProtection="1">
      <alignment horizontal="center" vertical="center" shrinkToFit="1"/>
    </xf>
    <xf numFmtId="0" fontId="19" fillId="6" borderId="1" xfId="0" applyFont="1" applyFill="1" applyBorder="1" applyAlignment="1" applyProtection="1">
      <alignment horizontal="center" vertical="center" shrinkToFit="1"/>
    </xf>
    <xf numFmtId="0" fontId="26" fillId="6" borderId="1" xfId="0" applyFont="1" applyFill="1" applyBorder="1" applyAlignment="1" applyProtection="1">
      <alignment horizontal="center" vertical="center" shrinkToFit="1"/>
    </xf>
    <xf numFmtId="0" fontId="16" fillId="0" borderId="0" xfId="0" applyFont="1" applyAlignment="1">
      <alignment horizontal="center" vertical="center"/>
    </xf>
    <xf numFmtId="0" fontId="16" fillId="0" borderId="4" xfId="0" applyFont="1" applyBorder="1" applyAlignment="1">
      <alignment horizontal="center"/>
    </xf>
    <xf numFmtId="0" fontId="16" fillId="0" borderId="4" xfId="0" applyFont="1" applyBorder="1" applyAlignment="1">
      <alignment vertical="center"/>
    </xf>
    <xf numFmtId="0" fontId="16" fillId="0" borderId="4" xfId="0" applyFont="1" applyBorder="1" applyAlignment="1">
      <alignment horizontal="center" shrinkToFit="1"/>
    </xf>
    <xf numFmtId="0" fontId="16" fillId="0" borderId="22" xfId="0" applyFont="1" applyBorder="1" applyAlignment="1">
      <alignment vertical="center" shrinkToFit="1"/>
    </xf>
    <xf numFmtId="0" fontId="16" fillId="0" borderId="2" xfId="0" applyFont="1" applyBorder="1" applyAlignment="1">
      <alignment vertical="center" shrinkToFit="1"/>
    </xf>
    <xf numFmtId="0" fontId="16" fillId="0" borderId="2" xfId="0" applyFont="1" applyBorder="1" applyAlignment="1">
      <alignment horizontal="center" vertical="center" shrinkToFit="1"/>
    </xf>
    <xf numFmtId="0" fontId="16" fillId="0" borderId="23" xfId="0" applyFont="1" applyBorder="1" applyAlignment="1">
      <alignment vertical="center" shrinkToFit="1"/>
    </xf>
    <xf numFmtId="0" fontId="43" fillId="3" borderId="4" xfId="0" applyFont="1" applyFill="1" applyBorder="1" applyAlignment="1" applyProtection="1">
      <alignment horizontal="center" wrapText="1"/>
    </xf>
    <xf numFmtId="0" fontId="43" fillId="3" borderId="4" xfId="0" applyFont="1" applyFill="1" applyBorder="1" applyAlignment="1" applyProtection="1">
      <alignment horizontal="center" wrapText="1" shrinkToFit="1"/>
    </xf>
    <xf numFmtId="0" fontId="46" fillId="0" borderId="0" xfId="0" applyFont="1" applyAlignment="1">
      <alignment horizontal="center" vertical="center"/>
    </xf>
    <xf numFmtId="0" fontId="16" fillId="0" borderId="3" xfId="0" applyFont="1" applyBorder="1" applyAlignment="1">
      <alignment horizontal="center"/>
    </xf>
    <xf numFmtId="0" fontId="16" fillId="0" borderId="3" xfId="0" applyFont="1" applyBorder="1" applyAlignment="1">
      <alignment horizontal="center" vertical="top"/>
    </xf>
    <xf numFmtId="0" fontId="16" fillId="0" borderId="3" xfId="0" applyFont="1" applyBorder="1" applyAlignment="1">
      <alignment horizontal="center" vertical="center"/>
    </xf>
    <xf numFmtId="0" fontId="16" fillId="3" borderId="1" xfId="0" applyFont="1" applyFill="1" applyBorder="1" applyAlignment="1">
      <alignment horizontal="center" vertical="center"/>
    </xf>
    <xf numFmtId="49" fontId="14" fillId="3" borderId="3" xfId="0" applyNumberFormat="1" applyFont="1" applyFill="1" applyBorder="1" applyAlignment="1">
      <alignment horizontal="center" vertical="top" shrinkToFit="1"/>
    </xf>
    <xf numFmtId="0" fontId="16" fillId="0" borderId="1" xfId="0" applyFont="1" applyBorder="1" applyAlignment="1">
      <alignment horizontal="center" vertical="center"/>
    </xf>
    <xf numFmtId="0" fontId="16" fillId="0" borderId="3" xfId="0" applyFont="1" applyBorder="1" applyAlignment="1">
      <alignment horizontal="center" vertical="top" shrinkToFit="1"/>
    </xf>
    <xf numFmtId="0" fontId="16" fillId="0" borderId="1" xfId="0" applyFont="1" applyBorder="1" applyAlignment="1">
      <alignment vertical="center" shrinkToFit="1"/>
    </xf>
    <xf numFmtId="0" fontId="16" fillId="0" borderId="1" xfId="0" applyFont="1" applyBorder="1" applyAlignment="1">
      <alignment horizontal="center" vertical="center" shrinkToFit="1"/>
    </xf>
    <xf numFmtId="0" fontId="43" fillId="3" borderId="3" xfId="0" applyFont="1" applyFill="1" applyBorder="1" applyAlignment="1" applyProtection="1">
      <alignment horizontal="center" vertical="top"/>
    </xf>
    <xf numFmtId="0" fontId="43" fillId="3" borderId="3" xfId="0" applyFont="1" applyFill="1" applyBorder="1" applyAlignment="1" applyProtection="1">
      <alignment horizontal="center" vertical="top" shrinkToFit="1"/>
    </xf>
    <xf numFmtId="0" fontId="43" fillId="3" borderId="3" xfId="0" applyFont="1" applyFill="1" applyBorder="1" applyAlignment="1" applyProtection="1">
      <alignment horizontal="center" vertical="top" wrapText="1"/>
    </xf>
    <xf numFmtId="0" fontId="46" fillId="0" borderId="0" xfId="0" applyFont="1" applyAlignment="1">
      <alignment horizontal="left" vertical="center"/>
    </xf>
    <xf numFmtId="0" fontId="35" fillId="0" borderId="0" xfId="0" applyFont="1" applyAlignment="1">
      <alignment vertical="top"/>
    </xf>
    <xf numFmtId="0" fontId="35" fillId="3" borderId="1" xfId="0" quotePrefix="1" applyFont="1" applyFill="1" applyBorder="1" applyAlignment="1" applyProtection="1">
      <alignment horizontal="center" vertical="top"/>
    </xf>
    <xf numFmtId="0" fontId="35" fillId="0" borderId="1" xfId="0" applyNumberFormat="1" applyFont="1" applyBorder="1" applyAlignment="1">
      <alignment horizontal="center" vertical="top"/>
    </xf>
    <xf numFmtId="177" fontId="35" fillId="3" borderId="1" xfId="0" applyNumberFormat="1" applyFont="1" applyFill="1" applyBorder="1" applyAlignment="1">
      <alignment vertical="top"/>
    </xf>
    <xf numFmtId="0" fontId="35" fillId="0" borderId="0" xfId="0" applyFont="1" applyFill="1" applyAlignment="1">
      <alignment vertical="top"/>
    </xf>
    <xf numFmtId="0" fontId="16" fillId="0" borderId="1" xfId="0" applyFont="1" applyBorder="1" applyAlignment="1">
      <alignment vertical="top"/>
    </xf>
    <xf numFmtId="0" fontId="16" fillId="0" borderId="1" xfId="0" applyFont="1" applyBorder="1" applyAlignment="1">
      <alignment horizontal="center" vertical="top"/>
    </xf>
    <xf numFmtId="49" fontId="16" fillId="3" borderId="1" xfId="0" applyNumberFormat="1" applyFont="1" applyFill="1" applyBorder="1" applyAlignment="1">
      <alignment horizontal="center" vertical="top"/>
    </xf>
    <xf numFmtId="0" fontId="16" fillId="3" borderId="1" xfId="0" applyFont="1" applyFill="1" applyBorder="1" applyAlignment="1">
      <alignment vertical="top"/>
    </xf>
    <xf numFmtId="0" fontId="16" fillId="0" borderId="1" xfId="0" applyNumberFormat="1" applyFont="1" applyBorder="1" applyAlignment="1">
      <alignment horizontal="center" vertical="top"/>
    </xf>
    <xf numFmtId="177" fontId="16" fillId="3" borderId="1" xfId="0" applyNumberFormat="1" applyFont="1" applyFill="1" applyBorder="1" applyAlignment="1">
      <alignment vertical="top"/>
    </xf>
    <xf numFmtId="0" fontId="16" fillId="0" borderId="0" xfId="0" applyFont="1" applyAlignment="1">
      <alignment vertical="top"/>
    </xf>
    <xf numFmtId="0" fontId="47" fillId="0" borderId="0" xfId="0" applyFont="1" applyAlignment="1"/>
    <xf numFmtId="177" fontId="49" fillId="0" borderId="1" xfId="0" applyNumberFormat="1" applyFont="1" applyFill="1" applyBorder="1" applyAlignment="1">
      <alignment horizontal="center" vertical="top"/>
    </xf>
    <xf numFmtId="0" fontId="44" fillId="7" borderId="4" xfId="0" applyFont="1" applyFill="1" applyBorder="1" applyAlignment="1" applyProtection="1">
      <alignment shrinkToFit="1"/>
    </xf>
    <xf numFmtId="0" fontId="45" fillId="7" borderId="4" xfId="0" applyFont="1" applyFill="1" applyBorder="1" applyAlignment="1" applyProtection="1">
      <alignment shrinkToFit="1"/>
    </xf>
    <xf numFmtId="0" fontId="44" fillId="7" borderId="3" xfId="0" applyFont="1" applyFill="1" applyBorder="1" applyAlignment="1" applyProtection="1">
      <alignment horizontal="center" vertical="top"/>
    </xf>
    <xf numFmtId="0" fontId="45" fillId="7" borderId="3" xfId="0" applyFont="1" applyFill="1" applyBorder="1" applyAlignment="1" applyProtection="1">
      <alignment horizontal="center" vertical="top" shrinkToFit="1"/>
    </xf>
    <xf numFmtId="0" fontId="44" fillId="7" borderId="3" xfId="0" applyFont="1" applyFill="1" applyBorder="1" applyAlignment="1" applyProtection="1">
      <alignment horizontal="center" vertical="top" wrapText="1"/>
    </xf>
    <xf numFmtId="0" fontId="5" fillId="0" borderId="0" xfId="0" applyFont="1" applyFill="1" applyAlignment="1">
      <alignment horizontal="center" vertical="top"/>
    </xf>
    <xf numFmtId="0" fontId="5" fillId="0" borderId="0" xfId="0" applyFont="1" applyFill="1" applyAlignment="1">
      <alignment vertical="top"/>
    </xf>
    <xf numFmtId="49" fontId="5" fillId="0" borderId="0" xfId="0" applyNumberFormat="1" applyFont="1" applyFill="1" applyAlignment="1">
      <alignment horizontal="center" vertical="top"/>
    </xf>
    <xf numFmtId="0" fontId="5" fillId="0" borderId="0" xfId="0" applyFont="1" applyFill="1" applyAlignment="1">
      <alignment horizontal="center" vertical="top" wrapText="1"/>
    </xf>
    <xf numFmtId="0" fontId="0" fillId="0" borderId="0" xfId="0" applyFill="1">
      <alignment vertical="center"/>
    </xf>
    <xf numFmtId="0" fontId="32" fillId="0" borderId="0" xfId="0" applyFont="1" applyFill="1" applyAlignment="1">
      <alignment horizontal="left" vertical="top"/>
    </xf>
    <xf numFmtId="0" fontId="47" fillId="0" borderId="0" xfId="0" applyFont="1" applyFill="1" applyAlignment="1"/>
    <xf numFmtId="0" fontId="13" fillId="0" borderId="0" xfId="0" applyFont="1" applyFill="1" applyAlignment="1">
      <alignment horizontal="left"/>
    </xf>
    <xf numFmtId="49" fontId="5" fillId="0" borderId="0" xfId="0" applyNumberFormat="1" applyFont="1" applyFill="1" applyAlignment="1">
      <alignment horizontal="center"/>
    </xf>
    <xf numFmtId="0" fontId="19" fillId="0" borderId="0" xfId="0" applyNumberFormat="1" applyFont="1" applyFill="1" applyAlignment="1">
      <alignment horizontal="center"/>
    </xf>
    <xf numFmtId="0" fontId="5" fillId="0" borderId="0" xfId="0" applyFont="1" applyFill="1" applyAlignment="1"/>
    <xf numFmtId="0" fontId="5" fillId="0" borderId="0" xfId="0" applyFont="1" applyFill="1" applyAlignment="1">
      <alignment horizontal="center" wrapText="1"/>
    </xf>
    <xf numFmtId="0" fontId="5" fillId="0" borderId="0" xfId="0" applyFont="1" applyFill="1" applyAlignment="1">
      <alignment horizontal="center"/>
    </xf>
    <xf numFmtId="3" fontId="19" fillId="0" borderId="0" xfId="0" applyNumberFormat="1" applyFont="1" applyFill="1" applyAlignment="1">
      <alignment horizontal="center"/>
    </xf>
    <xf numFmtId="49" fontId="5" fillId="0" borderId="4" xfId="0" applyNumberFormat="1" applyFont="1" applyFill="1" applyBorder="1" applyAlignment="1">
      <alignment horizontal="center" wrapText="1"/>
    </xf>
    <xf numFmtId="49" fontId="5" fillId="0" borderId="4" xfId="0" applyNumberFormat="1" applyFont="1" applyFill="1" applyBorder="1" applyAlignment="1">
      <alignment horizontal="center" shrinkToFit="1"/>
    </xf>
    <xf numFmtId="0" fontId="5" fillId="0" borderId="27" xfId="0" applyFont="1" applyFill="1" applyBorder="1" applyAlignment="1">
      <alignment horizontal="center" vertical="center"/>
    </xf>
    <xf numFmtId="0" fontId="5" fillId="0" borderId="4" xfId="0" applyFont="1" applyFill="1" applyBorder="1" applyAlignment="1">
      <alignment horizontal="center" shrinkToFit="1"/>
    </xf>
    <xf numFmtId="0" fontId="5" fillId="0" borderId="0" xfId="0" applyFont="1" applyFill="1" applyBorder="1" applyAlignment="1"/>
    <xf numFmtId="49" fontId="5" fillId="0" borderId="3" xfId="0" applyNumberFormat="1" applyFont="1" applyFill="1" applyBorder="1" applyAlignment="1">
      <alignment horizontal="center" vertical="top" wrapText="1"/>
    </xf>
    <xf numFmtId="49" fontId="5" fillId="0" borderId="3" xfId="0" applyNumberFormat="1" applyFont="1" applyFill="1" applyBorder="1" applyAlignment="1">
      <alignment horizontal="center" vertical="center" shrinkToFit="1"/>
    </xf>
    <xf numFmtId="0" fontId="17" fillId="0" borderId="3" xfId="0" applyFont="1" applyFill="1" applyBorder="1" applyAlignment="1">
      <alignment horizontal="center" vertical="center"/>
    </xf>
    <xf numFmtId="0" fontId="18" fillId="0" borderId="3" xfId="0" applyFont="1" applyFill="1" applyBorder="1" applyAlignment="1">
      <alignment horizontal="center" vertical="top"/>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shrinkToFit="1"/>
    </xf>
    <xf numFmtId="0" fontId="5" fillId="0" borderId="24" xfId="0" applyFont="1" applyFill="1" applyBorder="1" applyAlignment="1">
      <alignment horizontal="center" vertical="center" shrinkToFit="1"/>
    </xf>
    <xf numFmtId="0" fontId="5" fillId="0" borderId="0" xfId="0" applyFont="1" applyFill="1" applyAlignment="1">
      <alignment horizontal="center" vertical="center"/>
    </xf>
    <xf numFmtId="0" fontId="15" fillId="0" borderId="1" xfId="0" applyFont="1" applyFill="1" applyBorder="1" applyAlignment="1">
      <alignment horizontal="center" vertical="top"/>
    </xf>
    <xf numFmtId="0" fontId="15" fillId="0" borderId="1" xfId="0" applyFont="1" applyFill="1" applyBorder="1" applyAlignment="1">
      <alignment horizontal="center" vertical="top" wrapText="1"/>
    </xf>
    <xf numFmtId="0" fontId="15" fillId="0" borderId="1" xfId="0" applyFont="1" applyFill="1" applyBorder="1" applyAlignment="1">
      <alignment vertical="top"/>
    </xf>
    <xf numFmtId="3" fontId="15" fillId="0" borderId="1" xfId="0" applyNumberFormat="1" applyFont="1" applyFill="1" applyBorder="1" applyAlignment="1">
      <alignment horizontal="center" vertical="top"/>
    </xf>
    <xf numFmtId="3" fontId="15" fillId="0" borderId="1" xfId="0" applyNumberFormat="1" applyFont="1" applyFill="1" applyBorder="1" applyAlignment="1">
      <alignment horizontal="center" vertical="center"/>
    </xf>
    <xf numFmtId="0" fontId="15" fillId="0" borderId="0" xfId="0" applyFont="1" applyFill="1" applyAlignment="1">
      <alignment vertical="top"/>
    </xf>
    <xf numFmtId="0" fontId="35" fillId="0" borderId="1" xfId="0" applyFont="1" applyFill="1" applyBorder="1" applyAlignment="1">
      <alignment horizontal="center" vertical="top" wrapText="1"/>
    </xf>
    <xf numFmtId="3" fontId="35" fillId="0" borderId="1" xfId="0" applyNumberFormat="1" applyFont="1" applyFill="1" applyBorder="1" applyAlignment="1">
      <alignment horizontal="center" vertical="top"/>
    </xf>
    <xf numFmtId="3" fontId="48" fillId="0" borderId="1" xfId="0" applyNumberFormat="1" applyFont="1" applyFill="1" applyBorder="1" applyAlignment="1">
      <alignment horizontal="center" vertical="top"/>
    </xf>
    <xf numFmtId="49" fontId="35" fillId="3" borderId="1" xfId="0" applyNumberFormat="1" applyFont="1" applyFill="1" applyBorder="1" applyAlignment="1">
      <alignment vertical="top" wrapText="1"/>
    </xf>
    <xf numFmtId="3" fontId="15" fillId="3" borderId="1" xfId="0" applyNumberFormat="1" applyFont="1" applyFill="1" applyBorder="1" applyAlignment="1">
      <alignment horizontal="center" vertical="top"/>
    </xf>
    <xf numFmtId="177" fontId="28" fillId="3" borderId="1" xfId="0" applyNumberFormat="1" applyFont="1" applyFill="1" applyBorder="1" applyAlignment="1">
      <alignment horizontal="center" vertical="top"/>
    </xf>
    <xf numFmtId="49" fontId="15" fillId="3" borderId="1" xfId="0" applyNumberFormat="1" applyFont="1" applyFill="1" applyBorder="1" applyAlignment="1">
      <alignment vertical="top" wrapText="1"/>
    </xf>
    <xf numFmtId="3" fontId="16" fillId="0" borderId="0" xfId="0" applyNumberFormat="1" applyFont="1" applyFill="1" applyAlignment="1">
      <alignment horizontal="right"/>
    </xf>
    <xf numFmtId="177" fontId="35" fillId="8" borderId="1" xfId="0" applyNumberFormat="1" applyFont="1" applyFill="1" applyBorder="1" applyAlignment="1">
      <alignment vertical="top"/>
    </xf>
    <xf numFmtId="177" fontId="16" fillId="8" borderId="1" xfId="0" applyNumberFormat="1" applyFont="1" applyFill="1" applyBorder="1" applyAlignment="1">
      <alignment vertical="top"/>
    </xf>
    <xf numFmtId="0" fontId="35" fillId="9" borderId="1" xfId="0" applyFont="1" applyFill="1" applyBorder="1" applyAlignment="1">
      <alignment vertical="top"/>
    </xf>
    <xf numFmtId="0" fontId="35" fillId="9" borderId="1" xfId="0" applyFont="1" applyFill="1" applyBorder="1" applyAlignment="1">
      <alignment horizontal="center" vertical="top"/>
    </xf>
    <xf numFmtId="49" fontId="35" fillId="9" borderId="1" xfId="0" applyNumberFormat="1" applyFont="1" applyFill="1" applyBorder="1" applyAlignment="1">
      <alignment horizontal="center" vertical="top"/>
    </xf>
    <xf numFmtId="0" fontId="16" fillId="9" borderId="1" xfId="0" applyFont="1" applyFill="1" applyBorder="1" applyAlignment="1">
      <alignment vertical="top"/>
    </xf>
    <xf numFmtId="0" fontId="16" fillId="9" borderId="1" xfId="0" applyFont="1" applyFill="1" applyBorder="1" applyAlignment="1">
      <alignment horizontal="center" vertical="top"/>
    </xf>
    <xf numFmtId="49" fontId="16" fillId="9" borderId="1" xfId="0" applyNumberFormat="1" applyFont="1" applyFill="1" applyBorder="1" applyAlignment="1">
      <alignment horizontal="center" vertical="top"/>
    </xf>
    <xf numFmtId="49" fontId="35" fillId="9" borderId="1" xfId="0" applyNumberFormat="1" applyFont="1" applyFill="1" applyBorder="1" applyAlignment="1" applyProtection="1">
      <alignment horizontal="center" vertical="top"/>
      <protection locked="0"/>
    </xf>
    <xf numFmtId="49" fontId="35" fillId="9" borderId="1" xfId="1" applyNumberFormat="1" applyFont="1" applyFill="1" applyBorder="1" applyAlignment="1" applyProtection="1">
      <alignment horizontal="center" vertical="top"/>
      <protection locked="0"/>
    </xf>
    <xf numFmtId="0" fontId="35" fillId="9" borderId="1" xfId="0" applyFont="1" applyFill="1" applyBorder="1" applyAlignment="1">
      <alignment vertical="top" wrapText="1"/>
    </xf>
    <xf numFmtId="49" fontId="35" fillId="9" borderId="3" xfId="0" applyNumberFormat="1" applyFont="1" applyFill="1" applyBorder="1" applyAlignment="1" applyProtection="1">
      <alignment horizontal="center" vertical="top"/>
      <protection locked="0"/>
    </xf>
    <xf numFmtId="176" fontId="35" fillId="9" borderId="1" xfId="0" applyNumberFormat="1" applyFont="1" applyFill="1" applyBorder="1" applyAlignment="1">
      <alignment horizontal="center" vertical="top" wrapText="1"/>
    </xf>
    <xf numFmtId="49" fontId="35" fillId="9" borderId="1" xfId="0" applyNumberFormat="1" applyFont="1" applyFill="1" applyBorder="1" applyAlignment="1">
      <alignment vertical="top" wrapText="1"/>
    </xf>
    <xf numFmtId="49" fontId="35" fillId="9" borderId="1" xfId="0" applyNumberFormat="1" applyFont="1" applyFill="1" applyBorder="1" applyAlignment="1">
      <alignment vertical="top"/>
    </xf>
    <xf numFmtId="49" fontId="35" fillId="9" borderId="0" xfId="0" applyNumberFormat="1" applyFont="1" applyFill="1" applyBorder="1" applyAlignment="1">
      <alignment vertical="top" wrapText="1"/>
    </xf>
    <xf numFmtId="0" fontId="35" fillId="9" borderId="1" xfId="0" applyFont="1" applyFill="1" applyBorder="1" applyAlignment="1">
      <alignment vertical="center" wrapText="1"/>
    </xf>
    <xf numFmtId="0" fontId="15" fillId="9" borderId="1" xfId="0" applyFont="1" applyFill="1" applyBorder="1" applyAlignment="1">
      <alignment horizontal="center" vertical="top" wrapText="1"/>
    </xf>
    <xf numFmtId="0" fontId="15" fillId="9" borderId="1" xfId="0" applyFont="1" applyFill="1" applyBorder="1" applyAlignment="1">
      <alignment vertical="top" wrapText="1"/>
    </xf>
    <xf numFmtId="0" fontId="15" fillId="9" borderId="1" xfId="0" applyFont="1" applyFill="1" applyBorder="1" applyAlignment="1">
      <alignment horizontal="center" vertical="top"/>
    </xf>
    <xf numFmtId="176" fontId="16" fillId="9" borderId="1" xfId="0" applyNumberFormat="1" applyFont="1" applyFill="1" applyBorder="1" applyAlignment="1">
      <alignment horizontal="center" vertical="top" wrapText="1"/>
    </xf>
    <xf numFmtId="0" fontId="16" fillId="9" borderId="1" xfId="0" applyFont="1" applyFill="1" applyBorder="1" applyAlignment="1">
      <alignment vertical="top" wrapText="1"/>
    </xf>
    <xf numFmtId="49" fontId="16" fillId="9" borderId="1" xfId="0" applyNumberFormat="1" applyFont="1" applyFill="1" applyBorder="1" applyAlignment="1">
      <alignment vertical="top" wrapText="1"/>
    </xf>
    <xf numFmtId="49" fontId="16" fillId="9" borderId="1" xfId="0" applyNumberFormat="1" applyFont="1" applyFill="1" applyBorder="1" applyAlignment="1">
      <alignment vertical="top"/>
    </xf>
    <xf numFmtId="0" fontId="10" fillId="9" borderId="7" xfId="1" applyFont="1" applyFill="1" applyBorder="1" applyAlignment="1" applyProtection="1">
      <alignment horizontal="left" vertical="center" indent="1"/>
      <protection locked="0"/>
    </xf>
    <xf numFmtId="0" fontId="10" fillId="9" borderId="10" xfId="1" applyFont="1" applyFill="1" applyBorder="1" applyAlignment="1" applyProtection="1">
      <alignment horizontal="left" vertical="center" indent="1"/>
      <protection locked="0"/>
    </xf>
    <xf numFmtId="0" fontId="10" fillId="9" borderId="19" xfId="1" applyFont="1" applyFill="1" applyBorder="1" applyAlignment="1" applyProtection="1">
      <alignment horizontal="left" vertical="center" indent="1"/>
      <protection locked="0"/>
    </xf>
    <xf numFmtId="0" fontId="10" fillId="9" borderId="19" xfId="1" quotePrefix="1" applyFont="1" applyFill="1" applyBorder="1" applyAlignment="1" applyProtection="1">
      <alignment horizontal="left" vertical="center" indent="1"/>
      <protection locked="0"/>
    </xf>
    <xf numFmtId="0" fontId="10" fillId="9" borderId="17" xfId="1" applyFont="1" applyFill="1" applyBorder="1" applyAlignment="1" applyProtection="1">
      <alignment horizontal="left" vertical="center" indent="1"/>
      <protection locked="0"/>
    </xf>
    <xf numFmtId="0" fontId="10" fillId="9" borderId="15" xfId="1" applyFont="1" applyFill="1" applyBorder="1" applyAlignment="1" applyProtection="1">
      <alignment horizontal="left" vertical="center" indent="1"/>
      <protection locked="0"/>
    </xf>
    <xf numFmtId="0" fontId="20" fillId="0" borderId="9" xfId="1" applyFont="1" applyBorder="1" applyAlignment="1" applyProtection="1">
      <alignment horizontal="center" vertical="distributed" textRotation="255" indent="3"/>
    </xf>
    <xf numFmtId="0" fontId="20" fillId="0" borderId="10" xfId="1" applyFont="1" applyBorder="1" applyAlignment="1" applyProtection="1">
      <alignment horizontal="center" vertical="distributed" textRotation="255" indent="3"/>
    </xf>
    <xf numFmtId="0" fontId="20" fillId="0" borderId="12" xfId="1" applyFont="1" applyBorder="1" applyAlignment="1" applyProtection="1">
      <alignment horizontal="center" vertical="distributed" textRotation="255" indent="3"/>
    </xf>
    <xf numFmtId="0" fontId="20" fillId="0" borderId="13" xfId="1" applyFont="1" applyBorder="1" applyAlignment="1" applyProtection="1">
      <alignment horizontal="center" vertical="distributed" textRotation="255" indent="3"/>
    </xf>
    <xf numFmtId="0" fontId="20" fillId="0" borderId="16" xfId="1" applyFont="1" applyBorder="1" applyAlignment="1" applyProtection="1">
      <alignment horizontal="center" vertical="distributed" textRotation="255" indent="3"/>
    </xf>
    <xf numFmtId="0" fontId="20" fillId="0" borderId="17" xfId="1" applyFont="1" applyBorder="1" applyAlignment="1" applyProtection="1">
      <alignment horizontal="center" vertical="distributed" textRotation="255" indent="3"/>
    </xf>
    <xf numFmtId="0" fontId="20" fillId="0" borderId="7" xfId="1" applyFont="1" applyBorder="1" applyAlignment="1" applyProtection="1">
      <alignment horizontal="distributed" vertical="center" wrapText="1"/>
    </xf>
    <xf numFmtId="0" fontId="20" fillId="0" borderId="8" xfId="1" applyFont="1" applyBorder="1" applyAlignment="1" applyProtection="1">
      <alignment horizontal="distributed" vertical="center"/>
    </xf>
    <xf numFmtId="0" fontId="20" fillId="0" borderId="6" xfId="1" applyFont="1" applyBorder="1" applyAlignment="1" applyProtection="1">
      <alignment horizontal="distributed" vertical="center"/>
    </xf>
    <xf numFmtId="0" fontId="7" fillId="0" borderId="0" xfId="1" applyFont="1" applyBorder="1" applyAlignment="1" applyProtection="1">
      <alignment horizontal="center" vertical="top"/>
    </xf>
    <xf numFmtId="0" fontId="20" fillId="0" borderId="7" xfId="1" applyFont="1" applyBorder="1" applyAlignment="1" applyProtection="1">
      <alignment horizontal="distributed" vertical="center"/>
    </xf>
    <xf numFmtId="0" fontId="16" fillId="0" borderId="22" xfId="0" applyFont="1" applyBorder="1" applyAlignment="1">
      <alignment horizontal="center" vertical="center"/>
    </xf>
    <xf numFmtId="0" fontId="16" fillId="0" borderId="2" xfId="0" applyFont="1" applyBorder="1" applyAlignment="1">
      <alignment horizontal="center" vertical="center"/>
    </xf>
    <xf numFmtId="0" fontId="16" fillId="0" borderId="23" xfId="0" applyFont="1" applyBorder="1" applyAlignment="1">
      <alignment horizontal="center" vertical="center"/>
    </xf>
    <xf numFmtId="0" fontId="16" fillId="0" borderId="1" xfId="0" applyFont="1" applyBorder="1" applyAlignment="1">
      <alignment horizontal="center" vertical="center" wrapText="1"/>
    </xf>
    <xf numFmtId="0" fontId="16" fillId="3" borderId="1" xfId="0" applyFont="1" applyFill="1" applyBorder="1" applyAlignment="1">
      <alignment horizontal="center"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29" fillId="0" borderId="4"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5" fillId="0" borderId="1" xfId="0" applyFont="1" applyFill="1" applyBorder="1" applyAlignment="1">
      <alignment horizontal="center"/>
    </xf>
    <xf numFmtId="0" fontId="5" fillId="0" borderId="2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cellXfs>
  <cellStyles count="4">
    <cellStyle name="ハイパーリンク" xfId="3" builtinId="8"/>
    <cellStyle name="標準" xfId="0" builtinId="0"/>
    <cellStyle name="標準 2" xfId="2"/>
    <cellStyle name="標準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Spin" dx="22" fmlaLink="$E$2" max="200" min="1" page="10"/>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9525</xdr:colOff>
          <xdr:row>1</xdr:row>
          <xdr:rowOff>9525</xdr:rowOff>
        </xdr:from>
        <xdr:to>
          <xdr:col>6</xdr:col>
          <xdr:colOff>209550</xdr:colOff>
          <xdr:row>1</xdr:row>
          <xdr:rowOff>371475</xdr:rowOff>
        </xdr:to>
        <xdr:sp macro="" textlink="">
          <xdr:nvSpPr>
            <xdr:cNvPr id="2049" name="Spinner 1" hidden="1">
              <a:extLst>
                <a:ext uri="{63B3BB69-23CF-44E3-9099-C40C66FF867C}">
                  <a14:compatExt spid="_x0000_s2049"/>
                </a:ext>
                <a:ext uri="{FF2B5EF4-FFF2-40B4-BE49-F238E27FC236}">
                  <a16:creationId xmlns=""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50</xdr:row>
          <xdr:rowOff>28575</xdr:rowOff>
        </xdr:from>
        <xdr:to>
          <xdr:col>19</xdr:col>
          <xdr:colOff>592316</xdr:colOff>
          <xdr:row>57</xdr:row>
          <xdr:rowOff>28575</xdr:rowOff>
        </xdr:to>
        <xdr:pic>
          <xdr:nvPicPr>
            <xdr:cNvPr id="2" name="図 1">
              <a:extLst>
                <a:ext uri="{FF2B5EF4-FFF2-40B4-BE49-F238E27FC236}">
                  <a16:creationId xmlns="" xmlns:a16="http://schemas.microsoft.com/office/drawing/2014/main" id="{00000000-0008-0000-0100-000002000000}"/>
                </a:ext>
              </a:extLst>
            </xdr:cNvPr>
            <xdr:cNvPicPr>
              <a:picLocks noChangeAspect="1" noChangeArrowheads="1"/>
              <a:extLst>
                <a:ext uri="{84589F7E-364E-4C9E-8A38-B11213B215E9}">
                  <a14:cameraTool cellRange="$AQ$51:$BG$57" spid="_x0000_s17889"/>
                </a:ext>
              </a:extLst>
            </xdr:cNvPicPr>
          </xdr:nvPicPr>
          <xdr:blipFill>
            <a:blip xmlns:r="http://schemas.openxmlformats.org/officeDocument/2006/relationships" r:embed="rId1"/>
            <a:srcRect/>
            <a:stretch>
              <a:fillRect/>
            </a:stretch>
          </xdr:blipFill>
          <xdr:spPr bwMode="auto">
            <a:xfrm>
              <a:off x="1209675" y="330200"/>
              <a:ext cx="14515042" cy="228600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Z696"/>
  <sheetViews>
    <sheetView showGridLines="0" showZeros="0" tabSelected="1" topLeftCell="A3" workbookViewId="0">
      <selection activeCell="G6" sqref="G6"/>
    </sheetView>
  </sheetViews>
  <sheetFormatPr defaultColWidth="9" defaultRowHeight="13.5"/>
  <cols>
    <col min="1" max="1" width="4.625" style="2" customWidth="1"/>
    <col min="2" max="2" width="0.875" style="2" customWidth="1"/>
    <col min="3" max="3" width="5.125" style="2" customWidth="1"/>
    <col min="4" max="4" width="0.875" style="2" customWidth="1"/>
    <col min="5" max="5" width="12.75" style="2" customWidth="1"/>
    <col min="6" max="6" width="0.875" style="2" customWidth="1"/>
    <col min="7" max="7" width="68.625" style="2" customWidth="1"/>
    <col min="8" max="8" width="9" style="2"/>
    <col min="9" max="26" width="0" style="2" hidden="1" customWidth="1"/>
    <col min="27" max="16384" width="9" style="2"/>
  </cols>
  <sheetData>
    <row r="1" spans="2:26" ht="14.25" hidden="1" thickBot="1"/>
    <row r="2" spans="2:26" ht="30" hidden="1" customHeight="1" thickBot="1">
      <c r="E2" s="75">
        <v>1</v>
      </c>
    </row>
    <row r="4" spans="2:26" s="3" customFormat="1" ht="30" customHeight="1">
      <c r="B4" s="216" t="s">
        <v>2452</v>
      </c>
      <c r="C4" s="216"/>
      <c r="D4" s="216"/>
      <c r="E4" s="216"/>
      <c r="F4" s="216"/>
      <c r="G4" s="216"/>
    </row>
    <row r="5" spans="2:26" s="3" customFormat="1" ht="18" customHeight="1">
      <c r="B5" s="4"/>
      <c r="C5" s="4"/>
      <c r="D5" s="4"/>
      <c r="E5" s="4"/>
      <c r="F5" s="4"/>
      <c r="G5" s="5" t="str">
        <f>IF(E2="","",登録競技者!M50)</f>
        <v>2019/05/01 現在</v>
      </c>
    </row>
    <row r="6" spans="2:26" s="7" customFormat="1" ht="50.1" customHeight="1">
      <c r="B6" s="18"/>
      <c r="C6" s="217" t="s">
        <v>213</v>
      </c>
      <c r="D6" s="214"/>
      <c r="E6" s="215"/>
      <c r="F6" s="6"/>
      <c r="G6" s="201"/>
      <c r="I6" s="15">
        <f>G6</f>
        <v>0</v>
      </c>
      <c r="J6" s="15">
        <f>G7</f>
        <v>0</v>
      </c>
      <c r="K6" s="15">
        <f>G8</f>
        <v>0</v>
      </c>
      <c r="L6" s="15">
        <f>G9</f>
        <v>0</v>
      </c>
      <c r="M6" s="15">
        <f>G10</f>
        <v>0</v>
      </c>
      <c r="N6" s="15">
        <f>G11</f>
        <v>0</v>
      </c>
      <c r="O6" s="15">
        <f>G12</f>
        <v>0</v>
      </c>
      <c r="P6" s="15">
        <f>G13</f>
        <v>0</v>
      </c>
      <c r="Q6" s="15">
        <f>G14</f>
        <v>0</v>
      </c>
      <c r="R6" s="15">
        <f>G15</f>
        <v>0</v>
      </c>
      <c r="S6" s="15">
        <f>G16</f>
        <v>0</v>
      </c>
      <c r="T6" s="15">
        <f>G17</f>
        <v>0</v>
      </c>
      <c r="U6" s="15">
        <f>G18</f>
        <v>0</v>
      </c>
      <c r="V6" s="15">
        <f>G19</f>
        <v>0</v>
      </c>
      <c r="W6" s="15">
        <f>G21</f>
        <v>0</v>
      </c>
      <c r="X6" s="15">
        <f>G22</f>
        <v>0</v>
      </c>
      <c r="Y6" s="16"/>
      <c r="Z6" s="16"/>
    </row>
    <row r="7" spans="2:26" s="7" customFormat="1" ht="50.1" customHeight="1">
      <c r="B7" s="18"/>
      <c r="C7" s="213" t="s">
        <v>1796</v>
      </c>
      <c r="D7" s="214"/>
      <c r="E7" s="215"/>
      <c r="F7" s="6"/>
      <c r="G7" s="201"/>
    </row>
    <row r="8" spans="2:26" s="7" customFormat="1" ht="50.1" customHeight="1">
      <c r="B8" s="18"/>
      <c r="C8" s="213" t="s">
        <v>1797</v>
      </c>
      <c r="D8" s="214"/>
      <c r="E8" s="215"/>
      <c r="F8" s="6"/>
      <c r="G8" s="201"/>
    </row>
    <row r="9" spans="2:26" s="7" customFormat="1" ht="50.1" customHeight="1">
      <c r="B9" s="18"/>
      <c r="C9" s="213" t="s">
        <v>1798</v>
      </c>
      <c r="D9" s="214"/>
      <c r="E9" s="215"/>
      <c r="F9" s="6"/>
      <c r="G9" s="201"/>
    </row>
    <row r="10" spans="2:26" s="7" customFormat="1" ht="50.1" customHeight="1">
      <c r="B10" s="18"/>
      <c r="C10" s="213" t="s">
        <v>1799</v>
      </c>
      <c r="D10" s="214"/>
      <c r="E10" s="215"/>
      <c r="F10" s="6"/>
      <c r="G10" s="201"/>
    </row>
    <row r="11" spans="2:26" s="7" customFormat="1" ht="50.1" customHeight="1">
      <c r="B11" s="18"/>
      <c r="C11" s="213" t="s">
        <v>1800</v>
      </c>
      <c r="D11" s="214"/>
      <c r="E11" s="215"/>
      <c r="F11" s="6"/>
      <c r="G11" s="201"/>
    </row>
    <row r="12" spans="2:26" s="7" customFormat="1" ht="50.1" customHeight="1">
      <c r="B12" s="207" t="s">
        <v>215</v>
      </c>
      <c r="C12" s="208"/>
      <c r="D12" s="19"/>
      <c r="E12" s="20" t="s">
        <v>224</v>
      </c>
      <c r="F12" s="8"/>
      <c r="G12" s="202"/>
    </row>
    <row r="13" spans="2:26" s="7" customFormat="1" ht="50.1" customHeight="1">
      <c r="B13" s="209"/>
      <c r="C13" s="210"/>
      <c r="D13" s="21"/>
      <c r="E13" s="22" t="s">
        <v>4</v>
      </c>
      <c r="F13" s="9"/>
      <c r="G13" s="203"/>
    </row>
    <row r="14" spans="2:26" s="7" customFormat="1" ht="50.1" customHeight="1">
      <c r="B14" s="209"/>
      <c r="C14" s="210"/>
      <c r="D14" s="21"/>
      <c r="E14" s="22" t="s">
        <v>216</v>
      </c>
      <c r="F14" s="9"/>
      <c r="G14" s="204"/>
    </row>
    <row r="15" spans="2:26" s="7" customFormat="1" ht="50.1" customHeight="1">
      <c r="B15" s="211"/>
      <c r="C15" s="212"/>
      <c r="D15" s="23"/>
      <c r="E15" s="17" t="s">
        <v>217</v>
      </c>
      <c r="F15" s="10"/>
      <c r="G15" s="205"/>
    </row>
    <row r="16" spans="2:26" s="7" customFormat="1" ht="50.1" customHeight="1">
      <c r="B16" s="207" t="s">
        <v>8</v>
      </c>
      <c r="C16" s="208"/>
      <c r="D16" s="19"/>
      <c r="E16" s="20" t="s">
        <v>224</v>
      </c>
      <c r="F16" s="8"/>
      <c r="G16" s="202"/>
    </row>
    <row r="17" spans="2:7" s="7" customFormat="1" ht="50.1" customHeight="1">
      <c r="B17" s="209"/>
      <c r="C17" s="210"/>
      <c r="D17" s="21"/>
      <c r="E17" s="22" t="s">
        <v>4</v>
      </c>
      <c r="F17" s="9"/>
      <c r="G17" s="203"/>
    </row>
    <row r="18" spans="2:7" s="7" customFormat="1" ht="50.1" customHeight="1">
      <c r="B18" s="209"/>
      <c r="C18" s="210"/>
      <c r="D18" s="21"/>
      <c r="E18" s="22" t="s">
        <v>6</v>
      </c>
      <c r="F18" s="9"/>
      <c r="G18" s="204"/>
    </row>
    <row r="19" spans="2:7" s="7" customFormat="1" ht="50.1" customHeight="1">
      <c r="B19" s="209"/>
      <c r="C19" s="210"/>
      <c r="D19" s="21"/>
      <c r="E19" s="22" t="s">
        <v>217</v>
      </c>
      <c r="F19" s="9"/>
      <c r="G19" s="203"/>
    </row>
    <row r="20" spans="2:7" s="7" customFormat="1" ht="50.1" customHeight="1">
      <c r="B20" s="209"/>
      <c r="C20" s="210"/>
      <c r="D20" s="21"/>
      <c r="E20" s="22" t="s">
        <v>9</v>
      </c>
      <c r="F20" s="9"/>
      <c r="G20" s="203"/>
    </row>
    <row r="21" spans="2:7" s="7" customFormat="1" ht="50.1" customHeight="1">
      <c r="B21" s="209"/>
      <c r="C21" s="210"/>
      <c r="D21" s="21"/>
      <c r="E21" s="22" t="s">
        <v>11</v>
      </c>
      <c r="F21" s="9"/>
      <c r="G21" s="206"/>
    </row>
    <row r="22" spans="2:7" s="7" customFormat="1" ht="50.1" customHeight="1">
      <c r="B22" s="211"/>
      <c r="C22" s="212"/>
      <c r="D22" s="23"/>
      <c r="E22" s="17" t="s">
        <v>2181</v>
      </c>
      <c r="F22" s="10"/>
      <c r="G22" s="205"/>
    </row>
    <row r="23" spans="2:7" s="11" customFormat="1" ht="18" customHeight="1">
      <c r="C23" s="37" t="s">
        <v>1774</v>
      </c>
    </row>
    <row r="24" spans="2:7" s="11" customFormat="1" ht="15.75" customHeight="1">
      <c r="E24" s="38" t="s">
        <v>1775</v>
      </c>
    </row>
    <row r="696" spans="3:24">
      <c r="C696" s="12"/>
      <c r="D696" s="12"/>
      <c r="E696" s="12">
        <v>38</v>
      </c>
      <c r="F696" s="12"/>
      <c r="G696" s="12"/>
      <c r="H696" s="12" t="s">
        <v>1776</v>
      </c>
      <c r="I696" s="12" t="s">
        <v>1777</v>
      </c>
      <c r="J696" s="12" t="s">
        <v>1778</v>
      </c>
      <c r="K696" s="12" t="s">
        <v>1779</v>
      </c>
      <c r="L696" s="12" t="s">
        <v>1780</v>
      </c>
      <c r="M696" s="12"/>
      <c r="N696" s="12" t="s">
        <v>1781</v>
      </c>
      <c r="O696" s="12" t="s">
        <v>1782</v>
      </c>
      <c r="P696" s="12" t="s">
        <v>1783</v>
      </c>
      <c r="Q696" s="12"/>
      <c r="R696" s="12" t="s">
        <v>1784</v>
      </c>
      <c r="S696" s="12" t="s">
        <v>622</v>
      </c>
      <c r="T696" s="12" t="s">
        <v>1785</v>
      </c>
      <c r="U696" s="12"/>
      <c r="V696" s="12" t="s">
        <v>1786</v>
      </c>
      <c r="W696" s="12"/>
      <c r="X696" s="12" t="s">
        <v>1787</v>
      </c>
    </row>
  </sheetData>
  <mergeCells count="9">
    <mergeCell ref="B12:C15"/>
    <mergeCell ref="B16:C22"/>
    <mergeCell ref="C10:E10"/>
    <mergeCell ref="B4:G4"/>
    <mergeCell ref="C6:E6"/>
    <mergeCell ref="C7:E7"/>
    <mergeCell ref="C8:E8"/>
    <mergeCell ref="C9:E9"/>
    <mergeCell ref="C11:E11"/>
  </mergeCells>
  <phoneticPr fontId="4"/>
  <dataValidations count="1">
    <dataValidation imeMode="halfAlpha" allowBlank="1" showInputMessage="1" showErrorMessage="1" sqref="G19:G22 G17 G13 G15"/>
  </dataValidations>
  <printOptions horizontalCentered="1" verticalCentered="1"/>
  <pageMargins left="0.39370078740157483" right="0.39370078740157483" top="0.59055118110236227" bottom="0.39370078740157483" header="0.31496062992125984" footer="0.31496062992125984"/>
  <pageSetup paperSize="9" scale="91" orientation="portrait"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Spinner 1">
              <controlPr defaultSize="0" autoPict="0">
                <anchor moveWithCells="1" sizeWithCells="1">
                  <from>
                    <xdr:col>5</xdr:col>
                    <xdr:colOff>9525</xdr:colOff>
                    <xdr:row>1</xdr:row>
                    <xdr:rowOff>9525</xdr:rowOff>
                  </from>
                  <to>
                    <xdr:col>6</xdr:col>
                    <xdr:colOff>209550</xdr:colOff>
                    <xdr:row>1</xdr:row>
                    <xdr:rowOff>371475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G1074"/>
  <sheetViews>
    <sheetView showGridLines="0" showZeros="0" topLeftCell="A49" zoomScale="110" zoomScaleNormal="110" workbookViewId="0">
      <selection activeCell="E61" sqref="E61"/>
    </sheetView>
  </sheetViews>
  <sheetFormatPr defaultColWidth="9" defaultRowHeight="12"/>
  <cols>
    <col min="1" max="1" width="0.875" style="24" customWidth="1"/>
    <col min="2" max="2" width="7.625" style="24" customWidth="1"/>
    <col min="3" max="3" width="0.875" style="24" customWidth="1"/>
    <col min="4" max="4" width="5.625" style="24" customWidth="1"/>
    <col min="5" max="5" width="11.5" style="24" customWidth="1"/>
    <col min="6" max="6" width="4.625" style="1" customWidth="1"/>
    <col min="7" max="7" width="4.875" style="1" bestFit="1" customWidth="1"/>
    <col min="8" max="8" width="18.625" style="24" customWidth="1"/>
    <col min="9" max="9" width="4.875" style="24" customWidth="1"/>
    <col min="10" max="10" width="18.625" style="24" customWidth="1"/>
    <col min="11" max="12" width="13.625" style="24" customWidth="1"/>
    <col min="13" max="14" width="20.625" style="24" customWidth="1"/>
    <col min="15" max="15" width="9.75" style="1" customWidth="1"/>
    <col min="16" max="17" width="12.75" style="24" customWidth="1"/>
    <col min="18" max="19" width="9" style="24" customWidth="1"/>
    <col min="20" max="20" width="22.75" style="24" bestFit="1" customWidth="1"/>
    <col min="21" max="21" width="4.75" style="24" customWidth="1"/>
    <col min="22" max="22" width="11.75" style="24" customWidth="1"/>
    <col min="23" max="23" width="9" style="24" customWidth="1"/>
    <col min="24" max="24" width="7.375" style="24" customWidth="1"/>
    <col min="25" max="25" width="9" style="24" customWidth="1"/>
    <col min="26" max="26" width="32.625" style="24" customWidth="1"/>
    <col min="27" max="28" width="15.75" style="24" customWidth="1"/>
    <col min="29" max="29" width="34.75" style="24" customWidth="1"/>
    <col min="30" max="30" width="10.625" style="24" customWidth="1"/>
    <col min="31" max="31" width="8.75" style="1" hidden="1" customWidth="1"/>
    <col min="32" max="32" width="4.625" style="1" hidden="1" customWidth="1"/>
    <col min="33" max="33" width="3.125" style="1" hidden="1" customWidth="1"/>
    <col min="34" max="34" width="10.625" style="24" hidden="1" customWidth="1"/>
    <col min="35" max="35" width="9.75" style="24" hidden="1" customWidth="1"/>
    <col min="36" max="38" width="9" style="24" hidden="1" customWidth="1"/>
    <col min="39" max="41" width="9" style="24"/>
    <col min="42" max="42" width="149" style="24" customWidth="1"/>
    <col min="43" max="43" width="19" style="24" bestFit="1" customWidth="1"/>
    <col min="44" max="52" width="10.75" style="24" customWidth="1"/>
    <col min="53" max="53" width="12.75" style="24" customWidth="1"/>
    <col min="54" max="56" width="10.75" style="24" customWidth="1"/>
    <col min="57" max="59" width="12.75" style="24" customWidth="1"/>
    <col min="60" max="16384" width="9" style="24"/>
  </cols>
  <sheetData>
    <row r="1" spans="5:30" hidden="1"/>
    <row r="2" spans="5:30" hidden="1">
      <c r="E2" s="26" t="s">
        <v>2155</v>
      </c>
      <c r="F2" s="28" t="s">
        <v>1878</v>
      </c>
      <c r="K2" s="25" t="s">
        <v>2391</v>
      </c>
      <c r="M2" s="24" t="s">
        <v>1859</v>
      </c>
      <c r="U2" s="24" t="s">
        <v>1807</v>
      </c>
      <c r="Y2" s="24" t="s">
        <v>1885</v>
      </c>
      <c r="AD2" s="24" t="s">
        <v>1787</v>
      </c>
    </row>
    <row r="3" spans="5:30" hidden="1">
      <c r="E3" s="27" t="s">
        <v>2154</v>
      </c>
      <c r="F3" s="29"/>
      <c r="K3" s="25" t="s">
        <v>1870</v>
      </c>
      <c r="M3" s="24" t="s">
        <v>1860</v>
      </c>
      <c r="U3" s="24" t="s">
        <v>1808</v>
      </c>
      <c r="Y3" s="24" t="s">
        <v>1886</v>
      </c>
      <c r="AD3" s="24" t="s">
        <v>1812</v>
      </c>
    </row>
    <row r="4" spans="5:30" hidden="1">
      <c r="E4" s="27" t="s">
        <v>2153</v>
      </c>
      <c r="F4" s="29"/>
      <c r="K4" s="25" t="s">
        <v>1871</v>
      </c>
      <c r="M4" s="24" t="s">
        <v>1861</v>
      </c>
      <c r="Y4" s="24" t="s">
        <v>1887</v>
      </c>
      <c r="AD4" s="24" t="s">
        <v>1813</v>
      </c>
    </row>
    <row r="5" spans="5:30" hidden="1">
      <c r="E5" s="27" t="s">
        <v>2152</v>
      </c>
      <c r="F5" s="29"/>
      <c r="K5" s="25" t="s">
        <v>1872</v>
      </c>
      <c r="M5" s="24" t="s">
        <v>1862</v>
      </c>
      <c r="Y5" s="24" t="s">
        <v>1888</v>
      </c>
      <c r="AD5" s="24" t="s">
        <v>1814</v>
      </c>
    </row>
    <row r="6" spans="5:30" hidden="1">
      <c r="K6" s="25" t="s">
        <v>1873</v>
      </c>
      <c r="M6" s="24" t="s">
        <v>1776</v>
      </c>
      <c r="Y6" s="24" t="s">
        <v>1889</v>
      </c>
      <c r="AD6" s="24" t="s">
        <v>1815</v>
      </c>
    </row>
    <row r="7" spans="5:30" hidden="1">
      <c r="K7" s="25" t="s">
        <v>1874</v>
      </c>
      <c r="M7" s="24" t="s">
        <v>1863</v>
      </c>
      <c r="Y7" s="24" t="s">
        <v>1890</v>
      </c>
      <c r="AD7" s="24" t="s">
        <v>1816</v>
      </c>
    </row>
    <row r="8" spans="5:30" hidden="1">
      <c r="K8" s="25" t="s">
        <v>1875</v>
      </c>
      <c r="M8" s="24" t="s">
        <v>1864</v>
      </c>
      <c r="Y8" s="24" t="s">
        <v>1891</v>
      </c>
      <c r="AD8" s="24" t="s">
        <v>1817</v>
      </c>
    </row>
    <row r="9" spans="5:30" hidden="1">
      <c r="K9" s="25" t="s">
        <v>1876</v>
      </c>
      <c r="M9" s="24" t="s">
        <v>1865</v>
      </c>
      <c r="Y9" s="24" t="s">
        <v>1892</v>
      </c>
      <c r="AD9" s="24" t="s">
        <v>1818</v>
      </c>
    </row>
    <row r="10" spans="5:30" hidden="1">
      <c r="K10" s="25" t="s">
        <v>1877</v>
      </c>
      <c r="M10" s="24" t="s">
        <v>1866</v>
      </c>
      <c r="Y10" s="24" t="s">
        <v>1893</v>
      </c>
      <c r="AD10" s="24" t="s">
        <v>1819</v>
      </c>
    </row>
    <row r="11" spans="5:30" hidden="1">
      <c r="M11" s="24" t="s">
        <v>1867</v>
      </c>
      <c r="Y11" s="24" t="s">
        <v>1894</v>
      </c>
      <c r="AD11" s="24" t="s">
        <v>1820</v>
      </c>
    </row>
    <row r="12" spans="5:30" hidden="1">
      <c r="M12" s="24" t="s">
        <v>1868</v>
      </c>
      <c r="Y12" s="24" t="s">
        <v>1895</v>
      </c>
      <c r="AD12" s="24" t="s">
        <v>1821</v>
      </c>
    </row>
    <row r="13" spans="5:30" hidden="1">
      <c r="M13" s="24" t="s">
        <v>1869</v>
      </c>
      <c r="Y13" s="24" t="s">
        <v>1896</v>
      </c>
      <c r="AD13" s="24" t="s">
        <v>1822</v>
      </c>
    </row>
    <row r="14" spans="5:30" hidden="1">
      <c r="Y14" s="24" t="s">
        <v>1897</v>
      </c>
      <c r="AD14" s="24" t="s">
        <v>1823</v>
      </c>
    </row>
    <row r="15" spans="5:30" hidden="1">
      <c r="Y15" s="24" t="s">
        <v>1898</v>
      </c>
      <c r="AD15" s="24" t="s">
        <v>1824</v>
      </c>
    </row>
    <row r="16" spans="5:30" hidden="1">
      <c r="Y16" s="24" t="s">
        <v>1899</v>
      </c>
      <c r="AD16" s="24" t="s">
        <v>1825</v>
      </c>
    </row>
    <row r="17" spans="25:30" hidden="1">
      <c r="Y17" s="24" t="s">
        <v>622</v>
      </c>
      <c r="AD17" s="24" t="s">
        <v>1826</v>
      </c>
    </row>
    <row r="18" spans="25:30" hidden="1">
      <c r="Y18" s="24" t="s">
        <v>1900</v>
      </c>
      <c r="AD18" s="24" t="s">
        <v>1827</v>
      </c>
    </row>
    <row r="19" spans="25:30" hidden="1">
      <c r="Y19" s="24" t="s">
        <v>1901</v>
      </c>
      <c r="AD19" s="24" t="s">
        <v>1828</v>
      </c>
    </row>
    <row r="20" spans="25:30" hidden="1">
      <c r="Y20" s="24" t="s">
        <v>1902</v>
      </c>
      <c r="AD20" s="24" t="s">
        <v>1829</v>
      </c>
    </row>
    <row r="21" spans="25:30" hidden="1">
      <c r="Y21" s="24" t="s">
        <v>1903</v>
      </c>
      <c r="AD21" s="24" t="s">
        <v>1830</v>
      </c>
    </row>
    <row r="22" spans="25:30" hidden="1">
      <c r="Y22" s="24" t="s">
        <v>1904</v>
      </c>
      <c r="AD22" s="24" t="s">
        <v>1831</v>
      </c>
    </row>
    <row r="23" spans="25:30" hidden="1">
      <c r="Y23" s="24" t="s">
        <v>1905</v>
      </c>
      <c r="AD23" s="24" t="s">
        <v>1832</v>
      </c>
    </row>
    <row r="24" spans="25:30" hidden="1">
      <c r="Y24" s="24" t="s">
        <v>1906</v>
      </c>
      <c r="AD24" s="24" t="s">
        <v>1833</v>
      </c>
    </row>
    <row r="25" spans="25:30" hidden="1">
      <c r="Y25" s="24" t="s">
        <v>1907</v>
      </c>
      <c r="AD25" s="24" t="s">
        <v>1834</v>
      </c>
    </row>
    <row r="26" spans="25:30" hidden="1">
      <c r="Y26" s="24" t="s">
        <v>1908</v>
      </c>
      <c r="AD26" s="24" t="s">
        <v>1835</v>
      </c>
    </row>
    <row r="27" spans="25:30" hidden="1">
      <c r="Y27" s="24" t="s">
        <v>1909</v>
      </c>
      <c r="AD27" s="24" t="s">
        <v>1836</v>
      </c>
    </row>
    <row r="28" spans="25:30" hidden="1">
      <c r="Y28" s="24" t="s">
        <v>1910</v>
      </c>
      <c r="AD28" s="24" t="s">
        <v>1837</v>
      </c>
    </row>
    <row r="29" spans="25:30" hidden="1">
      <c r="Y29" s="24" t="s">
        <v>1911</v>
      </c>
      <c r="AD29" s="24" t="s">
        <v>1838</v>
      </c>
    </row>
    <row r="30" spans="25:30" hidden="1">
      <c r="Y30" s="24" t="s">
        <v>1912</v>
      </c>
      <c r="AD30" s="24" t="s">
        <v>1839</v>
      </c>
    </row>
    <row r="31" spans="25:30" hidden="1">
      <c r="Y31" s="24" t="s">
        <v>1913</v>
      </c>
      <c r="AD31" s="24" t="s">
        <v>1840</v>
      </c>
    </row>
    <row r="32" spans="25:30" hidden="1">
      <c r="Y32" s="24" t="s">
        <v>1914</v>
      </c>
      <c r="AD32" s="24" t="s">
        <v>1841</v>
      </c>
    </row>
    <row r="33" spans="25:30" hidden="1">
      <c r="Y33" s="24" t="s">
        <v>1915</v>
      </c>
      <c r="AD33" s="24" t="s">
        <v>1842</v>
      </c>
    </row>
    <row r="34" spans="25:30" hidden="1">
      <c r="Y34" s="24" t="s">
        <v>1916</v>
      </c>
      <c r="AD34" s="24" t="s">
        <v>1843</v>
      </c>
    </row>
    <row r="35" spans="25:30" hidden="1">
      <c r="Y35" s="24" t="s">
        <v>1917</v>
      </c>
      <c r="AD35" s="24" t="s">
        <v>1844</v>
      </c>
    </row>
    <row r="36" spans="25:30" hidden="1">
      <c r="Y36" s="24" t="s">
        <v>1918</v>
      </c>
      <c r="AD36" s="24" t="s">
        <v>1845</v>
      </c>
    </row>
    <row r="37" spans="25:30" hidden="1">
      <c r="Y37" s="24" t="s">
        <v>1919</v>
      </c>
      <c r="AD37" s="24" t="s">
        <v>1846</v>
      </c>
    </row>
    <row r="38" spans="25:30" hidden="1">
      <c r="Y38" s="24" t="s">
        <v>1920</v>
      </c>
      <c r="AD38" s="24" t="s">
        <v>1847</v>
      </c>
    </row>
    <row r="39" spans="25:30" hidden="1">
      <c r="Y39" s="24" t="s">
        <v>1921</v>
      </c>
      <c r="AD39" s="24" t="s">
        <v>1848</v>
      </c>
    </row>
    <row r="40" spans="25:30" hidden="1">
      <c r="Y40" s="24" t="s">
        <v>1922</v>
      </c>
      <c r="AD40" s="24" t="s">
        <v>1849</v>
      </c>
    </row>
    <row r="41" spans="25:30" hidden="1">
      <c r="Y41" s="24" t="s">
        <v>1923</v>
      </c>
      <c r="AD41" s="24" t="s">
        <v>1850</v>
      </c>
    </row>
    <row r="42" spans="25:30" hidden="1">
      <c r="Y42" s="24" t="s">
        <v>1924</v>
      </c>
      <c r="AD42" s="24" t="s">
        <v>1851</v>
      </c>
    </row>
    <row r="43" spans="25:30" hidden="1">
      <c r="Y43" s="24" t="s">
        <v>1925</v>
      </c>
      <c r="AD43" s="24" t="s">
        <v>1852</v>
      </c>
    </row>
    <row r="44" spans="25:30" hidden="1">
      <c r="Y44" s="24" t="s">
        <v>1926</v>
      </c>
      <c r="AD44" s="24" t="s">
        <v>1853</v>
      </c>
    </row>
    <row r="45" spans="25:30" hidden="1">
      <c r="Y45" s="24" t="s">
        <v>1927</v>
      </c>
      <c r="AD45" s="24" t="s">
        <v>1854</v>
      </c>
    </row>
    <row r="46" spans="25:30" hidden="1">
      <c r="Y46" s="24" t="s">
        <v>1928</v>
      </c>
      <c r="AD46" s="24" t="s">
        <v>1855</v>
      </c>
    </row>
    <row r="47" spans="25:30" hidden="1">
      <c r="Y47" s="24" t="s">
        <v>1929</v>
      </c>
      <c r="AD47" s="24" t="s">
        <v>1858</v>
      </c>
    </row>
    <row r="48" spans="25:30" hidden="1">
      <c r="Y48" s="24" t="s">
        <v>1930</v>
      </c>
      <c r="AD48" s="24" t="s">
        <v>1856</v>
      </c>
    </row>
    <row r="49" spans="1:59" ht="6" customHeight="1">
      <c r="AD49" s="24" t="s">
        <v>1857</v>
      </c>
    </row>
    <row r="50" spans="1:59" ht="17.25">
      <c r="D50" s="34" t="s">
        <v>2055</v>
      </c>
      <c r="M50" s="128" t="s">
        <v>2449</v>
      </c>
    </row>
    <row r="51" spans="1:59" s="13" customFormat="1" ht="30" customHeight="1" thickBot="1">
      <c r="B51" s="53" t="s">
        <v>2033</v>
      </c>
      <c r="F51" s="14"/>
      <c r="G51" s="14"/>
      <c r="O51" s="14"/>
      <c r="AE51" s="14"/>
      <c r="AF51" s="14"/>
      <c r="AG51" s="14"/>
      <c r="AQ51" s="33" t="str">
        <f>IF(B52="","","("&amp;VLOOKUP(B52,加盟団体!C9:F208,4,FALSE)&amp;")")</f>
        <v/>
      </c>
      <c r="BG51" s="32" t="s">
        <v>1999</v>
      </c>
    </row>
    <row r="52" spans="1:59" ht="26.1" customHeight="1" thickTop="1" thickBot="1">
      <c r="B52" s="43"/>
      <c r="AQ52" s="46"/>
      <c r="AR52" s="47" t="s">
        <v>1942</v>
      </c>
      <c r="AS52" s="47" t="s">
        <v>1984</v>
      </c>
      <c r="AT52" s="47" t="s">
        <v>1985</v>
      </c>
      <c r="AU52" s="47" t="s">
        <v>1986</v>
      </c>
      <c r="AV52" s="47" t="s">
        <v>1987</v>
      </c>
      <c r="AW52" s="47" t="s">
        <v>1988</v>
      </c>
      <c r="AX52" s="47" t="s">
        <v>1989</v>
      </c>
      <c r="AY52" s="47" t="s">
        <v>1990</v>
      </c>
      <c r="AZ52" s="47" t="s">
        <v>1991</v>
      </c>
      <c r="BA52" s="48" t="s">
        <v>1992</v>
      </c>
      <c r="BB52" s="49" t="s">
        <v>1993</v>
      </c>
      <c r="BC52" s="49" t="s">
        <v>1994</v>
      </c>
      <c r="BD52" s="49" t="s">
        <v>1995</v>
      </c>
      <c r="BE52" s="50" t="s">
        <v>1992</v>
      </c>
      <c r="BF52" s="51" t="s">
        <v>1996</v>
      </c>
      <c r="BG52" s="89" t="s">
        <v>1997</v>
      </c>
    </row>
    <row r="53" spans="1:59" ht="26.1" customHeight="1" thickTop="1">
      <c r="B53" s="39"/>
      <c r="AQ53" s="31" t="s">
        <v>2441</v>
      </c>
      <c r="AR53" s="30">
        <f>IF($B$52="",COUNTIF($M$61:$M$1060,$M$2),COUNTIFS($G$61:$G$1060,$B$52,$M$61:$M$1060,$M$2))</f>
        <v>0</v>
      </c>
      <c r="AS53" s="30">
        <f>IF($B$52="",COUNTIF($M$61:$M$1060,$M$3),COUNTIFS($G$61:$G$1060,$B$52,$M$61:$M$1060,$M$3))</f>
        <v>0</v>
      </c>
      <c r="AT53" s="30">
        <f>IF($B$52="",COUNTIF($M$61:$M$1060,$M$4),COUNTIFS($G$61:$G$1060,$B$52,$M$61:$M$1060,$M$4))</f>
        <v>0</v>
      </c>
      <c r="AU53" s="30">
        <f>IF($B$52="",COUNTIF($M$61:$M$1060,$M$5),COUNTIFS($G$61:$G$1060,$B$52,$M$61:$M$1060,$M$5))</f>
        <v>0</v>
      </c>
      <c r="AV53" s="30">
        <f>IF($B$52="",COUNTIF($M$61:$M$1060,$M$6),COUNTIFS($G$61:$G$1060,$B$52,$M$61:$M$1060,$M$6))</f>
        <v>0</v>
      </c>
      <c r="AW53" s="30">
        <f>IF($B$52="",COUNTIF($M$61:$M$1060,$M$7),COUNTIFS($G$61:$G$1060,$B$52,$M$61:$M$1060,$M$7))</f>
        <v>0</v>
      </c>
      <c r="AX53" s="30">
        <f>IF($B$52="",COUNTIF($M$61:$M$1060,$M$8),COUNTIFS($G$61:$G$1060,$B$52,$M$61:$M$1060,$M$8))</f>
        <v>0</v>
      </c>
      <c r="AY53" s="30">
        <f>IF($B$52="",COUNTIF($M$61:$M$1060,$M$9),COUNTIFS($G$61:$G$1060,$B$52,$M$61:$M$1060,$M$9))</f>
        <v>0</v>
      </c>
      <c r="AZ53" s="30">
        <f>IF($B$52="",COUNTIF($M$61:$M$1060,$M$10),COUNTIFS($G$61:$G$1060,$B$52,$M$61:$M$1060,$M$10))</f>
        <v>0</v>
      </c>
      <c r="BA53" s="44">
        <f>SUM(AR53:AZ53)</f>
        <v>0</v>
      </c>
      <c r="BB53" s="30">
        <f>IF($B$52="",COUNTIF($M$61:$M$1060,$M$11),COUNTIFS($G$61:$G$1060,$B$52,$M$61:$M$1060,$M$11))</f>
        <v>0</v>
      </c>
      <c r="BC53" s="30">
        <f>IF($B$52="",COUNTIF($M$61:$M$1060,$M$12),COUNTIFS($G$61:$G$1060,$B$52,$M$61:$M$1060,$M$12))</f>
        <v>0</v>
      </c>
      <c r="BD53" s="30">
        <f>IF($B$52="",COUNTIF($M$61:$M$1060,$M$13),COUNTIFS($G$61:$G$1060,$B$52,$M$61:$M$1060,$M$13))</f>
        <v>0</v>
      </c>
      <c r="BE53" s="44">
        <f>SUM(BB53:BD53)</f>
        <v>0</v>
      </c>
      <c r="BF53" s="44">
        <f>BA53+BE53</f>
        <v>0</v>
      </c>
      <c r="BG53" s="35">
        <f>IF($B$52="",0,VLOOKUP($B$52,加盟団体!$C$9:$Z$208,24,FALSE))</f>
        <v>0</v>
      </c>
    </row>
    <row r="54" spans="1:59" ht="26.1" customHeight="1">
      <c r="AQ54" s="31" t="s">
        <v>1941</v>
      </c>
      <c r="AR54" s="85">
        <f>IF($B$52="",SUMIF($M$61:$M$1060,$M$2,$AM$61:$AM$1060),SUMIFS($AM$61:$AM$1060,$G$61:$G$1060,$B$52,$M$61:$M$1060,$M$2))</f>
        <v>0</v>
      </c>
      <c r="AS54" s="85">
        <f>IF($B$52="",SUMIF($M$61:$M$1060,$M$3,$AM$61:$AM$1060),SUMIFS($AM$61:$AM$1060,$G$61:$G$1060,$B$52,$M$61:$M$1060,$M$3))</f>
        <v>0</v>
      </c>
      <c r="AT54" s="85">
        <f>IF($B$52="",SUMIF($M$61:$M$1060,$M$4,$AM$61:$AM$1060),SUMIFS($AM$61:$AM$1060,$G$61:$G$1060,$B$52,$M$61:$M$1060,$M$4))</f>
        <v>0</v>
      </c>
      <c r="AU54" s="85">
        <f>IF($B$52="",SUMIF($M$61:$M$1060,$M$5,$AM$61:$AM$1060),SUMIFS($AM$61:$AM$1060,$G$61:$G$1060,$B$52,$M$61:$M$1060,$M$5))</f>
        <v>0</v>
      </c>
      <c r="AV54" s="85">
        <f>IF($B$52="",SUMIF($M$61:$M$1060,$M$6,$AM$61:$AM$1060),SUMIFS($AM$61:$AM$1060,$G$61:$G$1060,$B$52,$M$61:$M$1060,$M$6))</f>
        <v>0</v>
      </c>
      <c r="AW54" s="85">
        <f>IF($B$52="",SUMIF($M$61:$M$1060,$M$7,$AM$61:$AM$1060),SUMIFS($AM$61:$AM$1060,$G$61:$G$1060,$B$52,$M$61:$M$1060,$M$7))</f>
        <v>0</v>
      </c>
      <c r="AX54" s="85">
        <f>IF($B$52="",SUMIF($M$61:$M$1060,$M$8,$AM$61:$AM$1060),SUMIFS($AM$61:$AM$1060,$G$61:$G$1060,$B$52,$M$61:$M$1060,$M$8))</f>
        <v>0</v>
      </c>
      <c r="AY54" s="85">
        <f>IF($B$52="",SUMIF($M$61:$M$1060,$M$9,$AM$61:$AM$1060),SUMIFS($AM$61:$AM$1060,$G$61:$G$1060,$B$52,$M$61:$M$1060,$M$9))</f>
        <v>0</v>
      </c>
      <c r="AZ54" s="85">
        <f>IF($B$52="",SUMIF($M$61:$M$1060,$M$10,$AM$61:$AM$1060),SUMIFS($AM$61:$AM$1060,$G$61:$G$1060,$B$52,$M$61:$M$1060,$M$10))</f>
        <v>0</v>
      </c>
      <c r="BA54" s="86">
        <f>SUM(AR54:AZ54)</f>
        <v>0</v>
      </c>
      <c r="BB54" s="85">
        <f>IF($B$52="",SUMIF($M$61:$M$1060,$M$11,$AM$61:$AM$1060),SUMIFS($AM$61:$AM$1060,$G$61:$G$1060,$B$52,$M$61:$M$1060,$M$11))</f>
        <v>0</v>
      </c>
      <c r="BC54" s="85">
        <f>IF($B$52="",SUMIF($M$61:$M$1060,$M$12,$AM$61:$AM$1060),SUMIFS($AM$61:$AM$1060,$G$61:$G$1060,$B$52,$M$61:$M$1060,$M$12))</f>
        <v>0</v>
      </c>
      <c r="BD54" s="85">
        <f>IF($B$52="",SUMIF($M$61:$M$1060,$M$13,$AM$61:$AM$1060),SUMIFS($AM$61:$AM$1060,$G$61:$G$1060,$B$52,$M$61:$M$1060,$M$13))</f>
        <v>0</v>
      </c>
      <c r="BE54" s="86">
        <f>SUM(BB54:BD54)</f>
        <v>0</v>
      </c>
      <c r="BF54" s="87">
        <f>BA54+BE54</f>
        <v>0</v>
      </c>
      <c r="BG54" s="90" t="s">
        <v>2446</v>
      </c>
    </row>
    <row r="55" spans="1:59" ht="26.1" customHeight="1">
      <c r="AQ55" s="31" t="s">
        <v>1940</v>
      </c>
      <c r="AR55" s="85">
        <f>IF($B$52="",SUMIF($M$61:$M$1060,$M$2,$AN$61:$AN$1060),SUMIFS($AN$61:$AN$1060,$G$61:$G$1060,$B$52,$M$61:$M$1060,$M$2))</f>
        <v>0</v>
      </c>
      <c r="AS55" s="85">
        <f>IF($B$52="",SUMIF($M$61:$M$1060,$M$3,$AN$61:$AN$1060),SUMIFS($AN$61:$AN$1060,$G$61:$G$1060,$B$52,$M$61:$M$1060,$M$3))</f>
        <v>0</v>
      </c>
      <c r="AT55" s="85">
        <f>IF($B$52="",SUMIF($M$61:$M$1060,$M$4,$AN$61:$AN$1060),SUMIFS($AN$61:$AN$1060,$G$61:$G$1060,$B$52,$M$61:$M$1060,$M$4))</f>
        <v>0</v>
      </c>
      <c r="AU55" s="85">
        <f>IF($B$52="",SUMIF($M$61:$M$1060,$M$5,$AN$61:$AN$1060),SUMIFS($AN$61:$AN$1060,$G$61:$G$1060,$B$52,$M$61:$M$1060,$M$5))</f>
        <v>0</v>
      </c>
      <c r="AV55" s="85">
        <f>IF($B$52="",SUMIF($M$61:$M$1060,$M$6,$AN$61:$AN$1060),SUMIFS($AN$61:$AN$1060,$G$61:$G$1060,$B$52,$M$61:$M$1060,$M$6))</f>
        <v>0</v>
      </c>
      <c r="AW55" s="85">
        <f>IF($B$52="",SUMIF($M$61:$M$1060,$M$7,$AN$61:$AN$1060),SUMIFS($AN$61:$AN$1060,$G$61:$G$1060,$B$52,$M$61:$M$1060,$M$7))</f>
        <v>0</v>
      </c>
      <c r="AX55" s="85">
        <f>IF($B$52="",SUMIF($M$61:$M$1060,$M$8,$AN$61:$AN$1060),SUMIFS($AN$61:$AN$1060,$G$61:$G$1060,$B$52,$M$61:$M$1060,$M$8))</f>
        <v>0</v>
      </c>
      <c r="AY55" s="85">
        <f>IF($B$52="",SUMIF($M$61:$M$1060,$M$9,$AN$61:$AN$1060),SUMIFS($AN$61:$AN$1060,$G$61:$G$1060,$B$52,$M$61:$M$1060,$M$9))</f>
        <v>0</v>
      </c>
      <c r="AZ55" s="85">
        <f>IF($B$52="",SUMIF($M$61:$M$1060,$M$10,$AN$61:$AN$1060),SUMIFS($AN$61:$AN$1060,$G$61:$G$1060,$B$52,$M$61:$M$1060,$M$10))</f>
        <v>0</v>
      </c>
      <c r="BA55" s="86">
        <f>SUM(AR55:AZ55)</f>
        <v>0</v>
      </c>
      <c r="BB55" s="85">
        <f>IF($B$52="",SUMIF($M$61:$M$1060,$M$11,$AN$61:$AN$1060),SUMIFS($AN$61:$AN$1060,$G$61:$G$1060,$B$52,$M$61:$M$1060,$M$11))</f>
        <v>0</v>
      </c>
      <c r="BC55" s="85">
        <f>IF($B$52="",SUMIF($M$61:$M$1060,$M$12,$AN$61:$AN$1060),SUMIFS($AN$61:$AN$1060,$G$61:$G$1060,$B$52,$M$61:$M$1060,$M$12))</f>
        <v>0</v>
      </c>
      <c r="BD55" s="85">
        <f>IF($B$52="",SUMIF($M$61:$M$1060,$M$13,$AN$61:$AN$1060),SUMIFS($AN$61:$AN$1060,$G$61:$G$1060,$B$52,$M$61:$M$1060,$M$13))</f>
        <v>0</v>
      </c>
      <c r="BE55" s="86">
        <f>SUM(BB55:BD55)</f>
        <v>0</v>
      </c>
      <c r="BF55" s="86">
        <f>BA55+BE55</f>
        <v>0</v>
      </c>
      <c r="BG55" s="86">
        <f>IF($B$52="",0,VLOOKUP($B$52,加盟団体!$C$9:$Z$208,23,FALSE))</f>
        <v>0</v>
      </c>
    </row>
    <row r="56" spans="1:59" ht="26.1" customHeight="1">
      <c r="AQ56" s="31" t="s">
        <v>1939</v>
      </c>
      <c r="AR56" s="85">
        <f>IF($B$52="",SUMIF($M$61:$M$1060,$M$2,$AO$61:$AO$1060),SUMIFS($AO$61:$AO$1060,$G$61:$G$1060,$B$52,$M$61:$M$1060,$M$2))</f>
        <v>0</v>
      </c>
      <c r="AS56" s="85">
        <f>IF($B$52="",SUMIF($M$61:$M$1060,$M$3,$AO$61:$AO$1060),SUMIFS($AO$61:$AO$1060,$G$61:$G$1060,$B$52,$M$61:$M$1060,$M$3))</f>
        <v>0</v>
      </c>
      <c r="AT56" s="85">
        <f>IF($B$52="",SUMIF($M$61:$M$1060,$M$4,$AO$61:$AO$1060),SUMIFS($AO$61:$AO$1060,$G$61:$G$1060,$B$52,$M$61:$M$1060,$M$4))</f>
        <v>0</v>
      </c>
      <c r="AU56" s="85">
        <f>IF($B$52="",SUMIF($M$61:$M$1060,$M$5,$AO$61:$AO$1060),SUMIFS($AO$61:$AO$1060,$G$61:$G$1060,$B$52,$M$61:$M$1060,$M$5))</f>
        <v>0</v>
      </c>
      <c r="AV56" s="85">
        <f>IF($B$52="",SUMIF($M$61:$M$1060,$M$6,$AO$61:$AO$1060),SUMIFS($AO$61:$AO$1060,$G$61:$G$1060,$B$52,$M$61:$M$1060,$M$6))</f>
        <v>0</v>
      </c>
      <c r="AW56" s="85">
        <f>IF($B$52="",SUMIF($M$61:$M$1060,$M$7,$AO$61:$AO$1060),SUMIFS($AO$61:$AO$1060,$G$61:$G$1060,$B$52,$M$61:$M$1060,$M$7))</f>
        <v>0</v>
      </c>
      <c r="AX56" s="85">
        <f>IF($B$52="",SUMIF($M$61:$M$1060,$M$8,$AO$61:$AO$1060),SUMIFS($AO$61:$AO$1060,$G$61:$G$1060,$B$52,$M$61:$M$1060,$M$8))</f>
        <v>0</v>
      </c>
      <c r="AY56" s="85">
        <f>IF($B$52="",SUMIF($M$61:$M$1060,$M$9,$AO$61:$AO$1060),SUMIFS($AO$61:$AO$1060,$G$61:$G$1060,$B$52,$M$61:$M$1060,$M$9))</f>
        <v>0</v>
      </c>
      <c r="AZ56" s="85">
        <f>IF($B$52="",SUMIF($M$61:$M$1060,$M$10,$AO$61:$AO$1060),SUMIFS($AO$61:$AO$1060,$G$61:$G$1060,$B$52,$M$61:$M$1060,$M$10))</f>
        <v>0</v>
      </c>
      <c r="BA56" s="86">
        <f>SUM(AR56:AZ56)</f>
        <v>0</v>
      </c>
      <c r="BB56" s="85">
        <f>IF($B$52="",SUMIF($M$61:$M$1060,$M$11,$AO$61:$AO$1060),SUMIFS($AO$61:$AO$1060,$G$61:$G$1060,$B$52,$M$61:$M$1060,$M$11))</f>
        <v>0</v>
      </c>
      <c r="BC56" s="85">
        <f>IF($B$52="",SUMIF($M$61:$M$1060,$M$12,$AO$61:$AO$1060),SUMIFS($AO$61:$AO$1060,$G$61:$G$1060,$B$52,$M$61:$M$1060,$M$12))</f>
        <v>0</v>
      </c>
      <c r="BD56" s="85">
        <f>IF($B$52="",SUMIF($M$61:$M$1060,$M$13,$AO$61:$AO$1060),SUMIFS($AO$61:$AO$1060,$G$61:$G$1060,$B$52,$M$61:$M$1060,$M$13))</f>
        <v>0</v>
      </c>
      <c r="BE56" s="86">
        <f>SUM(BB56:BD56)</f>
        <v>0</v>
      </c>
      <c r="BF56" s="86">
        <f>BA56+BE56</f>
        <v>0</v>
      </c>
      <c r="BG56" s="91" t="s">
        <v>1998</v>
      </c>
    </row>
    <row r="57" spans="1:59" ht="26.1" customHeight="1">
      <c r="AM57" s="45"/>
      <c r="AN57" s="45"/>
      <c r="AO57" s="45"/>
      <c r="AQ57" s="31" t="s">
        <v>1938</v>
      </c>
      <c r="AR57" s="88">
        <f>SUM(AR54:AR56)</f>
        <v>0</v>
      </c>
      <c r="AS57" s="88">
        <f t="shared" ref="AS57:AZ57" si="0">SUM(AS54:AS56)</f>
        <v>0</v>
      </c>
      <c r="AT57" s="88">
        <f t="shared" si="0"/>
        <v>0</v>
      </c>
      <c r="AU57" s="88">
        <f t="shared" si="0"/>
        <v>0</v>
      </c>
      <c r="AV57" s="88">
        <f t="shared" si="0"/>
        <v>0</v>
      </c>
      <c r="AW57" s="88">
        <f t="shared" si="0"/>
        <v>0</v>
      </c>
      <c r="AX57" s="88">
        <f t="shared" si="0"/>
        <v>0</v>
      </c>
      <c r="AY57" s="88">
        <f t="shared" si="0"/>
        <v>0</v>
      </c>
      <c r="AZ57" s="88">
        <f t="shared" si="0"/>
        <v>0</v>
      </c>
      <c r="BA57" s="86">
        <f>SUM(AR57:AZ57)</f>
        <v>0</v>
      </c>
      <c r="BB57" s="88">
        <f>SUM(BB54:BB56)</f>
        <v>0</v>
      </c>
      <c r="BC57" s="88">
        <f>SUM(BC54:BC56)</f>
        <v>0</v>
      </c>
      <c r="BD57" s="88">
        <f>SUM(BD54:BD56)</f>
        <v>0</v>
      </c>
      <c r="BE57" s="86">
        <f>SUM(BB57:BD57)</f>
        <v>0</v>
      </c>
      <c r="BF57" s="86">
        <f>BA57+BE57</f>
        <v>0</v>
      </c>
      <c r="BG57" s="86">
        <f>BF57+BG55</f>
        <v>0</v>
      </c>
    </row>
    <row r="58" spans="1:59" ht="9.9499999999999993" customHeight="1"/>
    <row r="59" spans="1:59" s="92" customFormat="1" ht="13.9" customHeight="1">
      <c r="D59" s="93"/>
      <c r="E59" s="93" t="s">
        <v>2039</v>
      </c>
      <c r="F59" s="41" t="s">
        <v>1878</v>
      </c>
      <c r="G59" s="221" t="s">
        <v>1879</v>
      </c>
      <c r="H59" s="221"/>
      <c r="I59" s="222" t="s">
        <v>1880</v>
      </c>
      <c r="J59" s="222"/>
      <c r="K59" s="41" t="s">
        <v>2034</v>
      </c>
      <c r="L59" s="54" t="s">
        <v>2037</v>
      </c>
      <c r="M59" s="223" t="s">
        <v>1883</v>
      </c>
      <c r="N59" s="224"/>
      <c r="O59" s="41" t="s">
        <v>2041</v>
      </c>
      <c r="P59" s="221" t="s">
        <v>2392</v>
      </c>
      <c r="Q59" s="221"/>
      <c r="R59" s="221" t="s">
        <v>1806</v>
      </c>
      <c r="S59" s="221"/>
      <c r="T59" s="41"/>
      <c r="U59" s="41" t="s">
        <v>2056</v>
      </c>
      <c r="V59" s="41" t="s">
        <v>2444</v>
      </c>
      <c r="W59" s="54" t="s">
        <v>1809</v>
      </c>
      <c r="X59" s="218" t="s">
        <v>1793</v>
      </c>
      <c r="Y59" s="219"/>
      <c r="Z59" s="220"/>
      <c r="AA59" s="94"/>
      <c r="AB59" s="94"/>
      <c r="AC59" s="94"/>
      <c r="AD59" s="94"/>
      <c r="AE59" s="95" t="s">
        <v>1934</v>
      </c>
      <c r="AF59" s="96"/>
      <c r="AG59" s="97"/>
      <c r="AH59" s="98" t="s">
        <v>2051</v>
      </c>
      <c r="AI59" s="99"/>
      <c r="AJ59" s="100" t="s">
        <v>2044</v>
      </c>
      <c r="AK59" s="101" t="s">
        <v>2049</v>
      </c>
      <c r="AL59" s="100" t="s">
        <v>2047</v>
      </c>
      <c r="AM59" s="130" t="s">
        <v>2043</v>
      </c>
      <c r="AN59" s="131" t="s">
        <v>2048</v>
      </c>
      <c r="AO59" s="130" t="s">
        <v>2046</v>
      </c>
    </row>
    <row r="60" spans="1:59" s="92" customFormat="1" ht="13.9" customHeight="1">
      <c r="A60" s="102">
        <v>1</v>
      </c>
      <c r="B60" s="102">
        <v>2</v>
      </c>
      <c r="C60" s="102">
        <v>3</v>
      </c>
      <c r="D60" s="103" t="s">
        <v>1788</v>
      </c>
      <c r="E60" s="104" t="s">
        <v>2040</v>
      </c>
      <c r="F60" s="105" t="s">
        <v>2038</v>
      </c>
      <c r="G60" s="42" t="s">
        <v>218</v>
      </c>
      <c r="H60" s="105" t="s">
        <v>2053</v>
      </c>
      <c r="I60" s="84" t="s">
        <v>218</v>
      </c>
      <c r="J60" s="106" t="s">
        <v>2053</v>
      </c>
      <c r="K60" s="40" t="s">
        <v>2036</v>
      </c>
      <c r="L60" s="56" t="s">
        <v>2035</v>
      </c>
      <c r="M60" s="83" t="s">
        <v>1881</v>
      </c>
      <c r="N60" s="84" t="s">
        <v>1882</v>
      </c>
      <c r="O60" s="40" t="s">
        <v>2042</v>
      </c>
      <c r="P60" s="83" t="s">
        <v>1802</v>
      </c>
      <c r="Q60" s="83" t="s">
        <v>1803</v>
      </c>
      <c r="R60" s="83" t="s">
        <v>1804</v>
      </c>
      <c r="S60" s="83" t="s">
        <v>1805</v>
      </c>
      <c r="T60" s="42" t="s">
        <v>2050</v>
      </c>
      <c r="U60" s="40" t="s">
        <v>2057</v>
      </c>
      <c r="V60" s="40" t="s">
        <v>2445</v>
      </c>
      <c r="W60" s="107" t="s">
        <v>2443</v>
      </c>
      <c r="X60" s="108" t="s">
        <v>5</v>
      </c>
      <c r="Y60" s="108" t="s">
        <v>1810</v>
      </c>
      <c r="Z60" s="108" t="s">
        <v>1884</v>
      </c>
      <c r="AA60" s="105" t="s">
        <v>7</v>
      </c>
      <c r="AB60" s="105" t="s">
        <v>10</v>
      </c>
      <c r="AC60" s="105" t="s">
        <v>11</v>
      </c>
      <c r="AD60" s="105" t="s">
        <v>1811</v>
      </c>
      <c r="AE60" s="109" t="s">
        <v>1935</v>
      </c>
      <c r="AF60" s="110" t="s">
        <v>1935</v>
      </c>
      <c r="AG60" s="110"/>
      <c r="AH60" s="111" t="s">
        <v>1936</v>
      </c>
      <c r="AI60" s="111" t="s">
        <v>1937</v>
      </c>
      <c r="AJ60" s="112" t="s">
        <v>2045</v>
      </c>
      <c r="AK60" s="113" t="s">
        <v>2045</v>
      </c>
      <c r="AL60" s="114" t="s">
        <v>2045</v>
      </c>
      <c r="AM60" s="132" t="s">
        <v>2045</v>
      </c>
      <c r="AN60" s="133" t="s">
        <v>2045</v>
      </c>
      <c r="AO60" s="134" t="s">
        <v>2045</v>
      </c>
      <c r="AP60" s="115">
        <v>1</v>
      </c>
      <c r="AQ60" s="102">
        <v>2</v>
      </c>
      <c r="AR60" s="102">
        <v>3</v>
      </c>
      <c r="AS60" s="102">
        <v>4</v>
      </c>
      <c r="AT60" s="102">
        <v>5</v>
      </c>
      <c r="AU60" s="102">
        <v>6</v>
      </c>
      <c r="AV60" s="102">
        <v>7</v>
      </c>
      <c r="AW60" s="102">
        <v>8</v>
      </c>
      <c r="AX60" s="102">
        <v>9</v>
      </c>
      <c r="AY60" s="102">
        <v>10</v>
      </c>
      <c r="AZ60" s="102">
        <v>11</v>
      </c>
      <c r="BA60" s="102">
        <v>12</v>
      </c>
      <c r="BB60" s="102">
        <v>13</v>
      </c>
      <c r="BC60" s="102">
        <v>14</v>
      </c>
      <c r="BD60" s="102">
        <v>15</v>
      </c>
      <c r="BE60" s="102">
        <v>16</v>
      </c>
      <c r="BF60" s="102">
        <v>17</v>
      </c>
      <c r="BG60" s="102">
        <v>18</v>
      </c>
    </row>
    <row r="61" spans="1:59" s="116" customFormat="1" ht="24" customHeight="1">
      <c r="D61" s="60">
        <v>1</v>
      </c>
      <c r="E61" s="179"/>
      <c r="F61" s="180"/>
      <c r="G61" s="181"/>
      <c r="H61" s="52" t="str">
        <f>IF($G61="","",VLOOKUP($G61,加盟団体!$C$9:$H$208,5,FALSE))</f>
        <v/>
      </c>
      <c r="I61" s="61"/>
      <c r="J61" s="62" t="str">
        <f>IF($I61="","",VLOOKUP($I61,加盟団体!$C$9:$H$208,5,FALSE))</f>
        <v/>
      </c>
      <c r="K61" s="179"/>
      <c r="L61" s="62"/>
      <c r="M61" s="179"/>
      <c r="N61" s="62"/>
      <c r="O61" s="180"/>
      <c r="P61" s="179"/>
      <c r="Q61" s="179"/>
      <c r="R61" s="179"/>
      <c r="S61" s="179"/>
      <c r="T61" s="179"/>
      <c r="U61" s="180"/>
      <c r="V61" s="185"/>
      <c r="W61" s="117" t="str">
        <f t="shared" ref="W61:W124" si="1">IF(V61="","",DATEDIF(TEXT(LEFTB($V61,4),"0000")&amp;"/"&amp;TEXT(MIDB($V61,6,2),"00")&amp;"/"&amp;TEXT(RIGHTB($V61,2),"00"),$W$60,"Y"))</f>
        <v/>
      </c>
      <c r="X61" s="189"/>
      <c r="Y61" s="179"/>
      <c r="Z61" s="187"/>
      <c r="AA61" s="180"/>
      <c r="AB61" s="180"/>
      <c r="AC61" s="190"/>
      <c r="AD61" s="179"/>
      <c r="AE61" s="60" t="str">
        <f t="shared" ref="AE61:AE124" si="2">IF(E61=$E$5,"○","")</f>
        <v/>
      </c>
      <c r="AF61" s="118" t="str">
        <f t="shared" ref="AF61:AF124" si="3">IF(V61="","",IF(AND(VALUE(TEXT(LEFTB($V61,4),"0000")&amp;TEXT(MIDB($V61,6,2),"00")&amp;TEXT(RIGHTB($V61,2),"00"))&gt;=20000701,VALUE(TEXT(LEFTB($V61,4),"0000")&amp;TEXT(MIDB($V61,6,2),"00")&amp;TEXT(RIGHTB($V61,2),"00"))&lt;=20050630),"○",""))</f>
        <v/>
      </c>
      <c r="AG61" s="118"/>
      <c r="AH61" s="52"/>
      <c r="AI61" s="52"/>
      <c r="AJ61" s="119">
        <f t="shared" ref="AJ61:AJ124" si="4">IF(G61="",0,IF(OR(M61=$M$2,M61=$M$3,M61=$M$4,M61=$M$5,M61=$M$10,M61=$M$11,M61=$M$12,M61=$M$13),4000,IF(OR(M61=$M$6,M61=$M$7),2000,IF(OR(M61=$M$8,M61=$M$9),1000,0))))</f>
        <v>0</v>
      </c>
      <c r="AK61" s="119">
        <f t="shared" ref="AK61:AK124" si="5">IF(G61="",0,IF(OR(K61=$K$2,K61=$K$3),96000,IF(K61=$K$4,66000,IF(K61=$K$5,46000,IF(OR(K61=$K$6,K61=$K$7),26000,IF(K61=$K$8,6000,IF(K61=$K$9,1000,0)))))))</f>
        <v>0</v>
      </c>
      <c r="AL61" s="119">
        <f t="shared" ref="AL61:AL124" si="6">IF(G61="",0,IF(OR(M61=$M$2,M61=$M$3,M61=$M$4,M61=$M$5),10000,IF(M61=$M$10,5000,IF(OR(M61=$M$6,M61=$M$7),2000,IF(AND(E61="追加",OR(M61=$M$6,M61=$M$7)),4000,IF(OR(M61=$M$8,M61=$M$9),1000,IF(AND(E61="追加",OR(M61=$M$8,M61=$M$9)),2000,0)))))))</f>
        <v>0</v>
      </c>
      <c r="AM61" s="177">
        <f t="shared" ref="AM61:AM124" si="7">AJ61</f>
        <v>0</v>
      </c>
      <c r="AN61" s="177">
        <f t="shared" ref="AN61:AN124" si="8">AK61</f>
        <v>0</v>
      </c>
      <c r="AO61" s="177">
        <f t="shared" ref="AO61:AO124" si="9">IF(AND($F61=$F$2,OR(M61=$M$6,M61=$M$7,M61=$M$8,M61=$M$9)),AL61*2,AL61)</f>
        <v>0</v>
      </c>
    </row>
    <row r="62" spans="1:59" s="116" customFormat="1" ht="24" customHeight="1">
      <c r="D62" s="60">
        <v>2</v>
      </c>
      <c r="E62" s="179"/>
      <c r="F62" s="180"/>
      <c r="G62" s="181"/>
      <c r="H62" s="52" t="str">
        <f>IF($G62="","",VLOOKUP($G62,加盟団体!$C$9:$H$208,5,FALSE))</f>
        <v/>
      </c>
      <c r="I62" s="61"/>
      <c r="J62" s="62" t="str">
        <f>IF($I62="","",VLOOKUP($I62,加盟団体!$C$9:$H$208,5,FALSE))</f>
        <v/>
      </c>
      <c r="K62" s="179"/>
      <c r="L62" s="62"/>
      <c r="M62" s="179"/>
      <c r="N62" s="62"/>
      <c r="O62" s="180"/>
      <c r="P62" s="179"/>
      <c r="Q62" s="179"/>
      <c r="R62" s="179"/>
      <c r="S62" s="179"/>
      <c r="T62" s="179"/>
      <c r="U62" s="180"/>
      <c r="V62" s="185"/>
      <c r="W62" s="117" t="str">
        <f t="shared" si="1"/>
        <v/>
      </c>
      <c r="X62" s="189"/>
      <c r="Y62" s="179"/>
      <c r="Z62" s="187"/>
      <c r="AA62" s="180"/>
      <c r="AB62" s="180"/>
      <c r="AC62" s="190"/>
      <c r="AD62" s="179"/>
      <c r="AE62" s="60" t="str">
        <f t="shared" si="2"/>
        <v/>
      </c>
      <c r="AF62" s="118" t="str">
        <f t="shared" si="3"/>
        <v/>
      </c>
      <c r="AG62" s="118"/>
      <c r="AH62" s="52"/>
      <c r="AI62" s="52"/>
      <c r="AJ62" s="119">
        <f t="shared" si="4"/>
        <v>0</v>
      </c>
      <c r="AK62" s="119">
        <f t="shared" si="5"/>
        <v>0</v>
      </c>
      <c r="AL62" s="119">
        <f t="shared" si="6"/>
        <v>0</v>
      </c>
      <c r="AM62" s="177">
        <f t="shared" si="7"/>
        <v>0</v>
      </c>
      <c r="AN62" s="177">
        <f t="shared" si="8"/>
        <v>0</v>
      </c>
      <c r="AO62" s="177">
        <f t="shared" si="9"/>
        <v>0</v>
      </c>
    </row>
    <row r="63" spans="1:59" s="116" customFormat="1" ht="24" customHeight="1">
      <c r="D63" s="60">
        <v>3</v>
      </c>
      <c r="E63" s="179"/>
      <c r="F63" s="180"/>
      <c r="G63" s="181"/>
      <c r="H63" s="52" t="str">
        <f>IF($G63="","",VLOOKUP($G63,加盟団体!$C$9:$H$208,5,FALSE))</f>
        <v/>
      </c>
      <c r="I63" s="61"/>
      <c r="J63" s="62" t="str">
        <f>IF($I63="","",VLOOKUP($I63,加盟団体!$C$9:$H$208,5,FALSE))</f>
        <v/>
      </c>
      <c r="K63" s="179"/>
      <c r="L63" s="62"/>
      <c r="M63" s="179"/>
      <c r="N63" s="62"/>
      <c r="O63" s="180"/>
      <c r="P63" s="179"/>
      <c r="Q63" s="179"/>
      <c r="R63" s="179"/>
      <c r="S63" s="179"/>
      <c r="T63" s="179"/>
      <c r="U63" s="180"/>
      <c r="V63" s="185"/>
      <c r="W63" s="117" t="str">
        <f t="shared" si="1"/>
        <v/>
      </c>
      <c r="X63" s="189"/>
      <c r="Y63" s="179"/>
      <c r="Z63" s="187"/>
      <c r="AA63" s="180"/>
      <c r="AB63" s="180"/>
      <c r="AC63" s="190"/>
      <c r="AD63" s="179"/>
      <c r="AE63" s="60" t="str">
        <f t="shared" si="2"/>
        <v/>
      </c>
      <c r="AF63" s="118" t="str">
        <f t="shared" si="3"/>
        <v/>
      </c>
      <c r="AG63" s="118"/>
      <c r="AH63" s="52"/>
      <c r="AI63" s="52"/>
      <c r="AJ63" s="119">
        <f t="shared" si="4"/>
        <v>0</v>
      </c>
      <c r="AK63" s="119">
        <f t="shared" si="5"/>
        <v>0</v>
      </c>
      <c r="AL63" s="119">
        <f t="shared" si="6"/>
        <v>0</v>
      </c>
      <c r="AM63" s="177">
        <f t="shared" si="7"/>
        <v>0</v>
      </c>
      <c r="AN63" s="177">
        <f t="shared" si="8"/>
        <v>0</v>
      </c>
      <c r="AO63" s="177">
        <f t="shared" si="9"/>
        <v>0</v>
      </c>
    </row>
    <row r="64" spans="1:59" s="116" customFormat="1" ht="24" customHeight="1">
      <c r="D64" s="60">
        <v>4</v>
      </c>
      <c r="E64" s="179"/>
      <c r="F64" s="180"/>
      <c r="G64" s="181"/>
      <c r="H64" s="52" t="str">
        <f>IF($G64="","",VLOOKUP($G64,加盟団体!$C$9:$H$208,5,FALSE))</f>
        <v/>
      </c>
      <c r="I64" s="61"/>
      <c r="J64" s="62" t="str">
        <f>IF($I64="","",VLOOKUP($I64,加盟団体!$C$9:$H$208,5,FALSE))</f>
        <v/>
      </c>
      <c r="K64" s="179"/>
      <c r="L64" s="62"/>
      <c r="M64" s="179"/>
      <c r="N64" s="62"/>
      <c r="O64" s="180"/>
      <c r="P64" s="179"/>
      <c r="Q64" s="179"/>
      <c r="R64" s="179"/>
      <c r="S64" s="179"/>
      <c r="T64" s="179"/>
      <c r="U64" s="180"/>
      <c r="V64" s="185"/>
      <c r="W64" s="117" t="str">
        <f t="shared" si="1"/>
        <v/>
      </c>
      <c r="X64" s="189"/>
      <c r="Y64" s="179"/>
      <c r="Z64" s="187"/>
      <c r="AA64" s="180"/>
      <c r="AB64" s="180"/>
      <c r="AC64" s="190"/>
      <c r="AD64" s="179"/>
      <c r="AE64" s="60" t="str">
        <f t="shared" si="2"/>
        <v/>
      </c>
      <c r="AF64" s="118" t="str">
        <f t="shared" si="3"/>
        <v/>
      </c>
      <c r="AG64" s="118"/>
      <c r="AH64" s="52"/>
      <c r="AI64" s="52"/>
      <c r="AJ64" s="119">
        <f t="shared" si="4"/>
        <v>0</v>
      </c>
      <c r="AK64" s="119">
        <f t="shared" si="5"/>
        <v>0</v>
      </c>
      <c r="AL64" s="119">
        <f t="shared" si="6"/>
        <v>0</v>
      </c>
      <c r="AM64" s="177">
        <f t="shared" si="7"/>
        <v>0</v>
      </c>
      <c r="AN64" s="177">
        <f t="shared" si="8"/>
        <v>0</v>
      </c>
      <c r="AO64" s="177">
        <f t="shared" si="9"/>
        <v>0</v>
      </c>
    </row>
    <row r="65" spans="4:41" s="116" customFormat="1" ht="24" customHeight="1">
      <c r="D65" s="60">
        <v>5</v>
      </c>
      <c r="E65" s="179"/>
      <c r="F65" s="180"/>
      <c r="G65" s="181"/>
      <c r="H65" s="52" t="str">
        <f>IF($G65="","",VLOOKUP($G65,加盟団体!$C$9:$H$208,5,FALSE))</f>
        <v/>
      </c>
      <c r="I65" s="61"/>
      <c r="J65" s="62" t="str">
        <f>IF($I65="","",VLOOKUP($I65,加盟団体!$C$9:$H$208,5,FALSE))</f>
        <v/>
      </c>
      <c r="K65" s="179"/>
      <c r="L65" s="62"/>
      <c r="M65" s="179"/>
      <c r="N65" s="62"/>
      <c r="O65" s="180"/>
      <c r="P65" s="179"/>
      <c r="Q65" s="179"/>
      <c r="R65" s="179"/>
      <c r="S65" s="179"/>
      <c r="T65" s="179"/>
      <c r="U65" s="180"/>
      <c r="V65" s="185"/>
      <c r="W65" s="117" t="str">
        <f t="shared" si="1"/>
        <v/>
      </c>
      <c r="X65" s="189"/>
      <c r="Y65" s="179"/>
      <c r="Z65" s="187"/>
      <c r="AA65" s="180"/>
      <c r="AB65" s="180"/>
      <c r="AC65" s="190"/>
      <c r="AD65" s="179"/>
      <c r="AE65" s="60" t="str">
        <f t="shared" si="2"/>
        <v/>
      </c>
      <c r="AF65" s="118" t="str">
        <f t="shared" si="3"/>
        <v/>
      </c>
      <c r="AG65" s="118"/>
      <c r="AH65" s="52"/>
      <c r="AI65" s="52"/>
      <c r="AJ65" s="119">
        <f t="shared" si="4"/>
        <v>0</v>
      </c>
      <c r="AK65" s="119">
        <f t="shared" si="5"/>
        <v>0</v>
      </c>
      <c r="AL65" s="119">
        <f t="shared" si="6"/>
        <v>0</v>
      </c>
      <c r="AM65" s="177">
        <f t="shared" si="7"/>
        <v>0</v>
      </c>
      <c r="AN65" s="177">
        <f t="shared" si="8"/>
        <v>0</v>
      </c>
      <c r="AO65" s="177">
        <f t="shared" si="9"/>
        <v>0</v>
      </c>
    </row>
    <row r="66" spans="4:41" s="116" customFormat="1" ht="24" customHeight="1">
      <c r="D66" s="60">
        <v>6</v>
      </c>
      <c r="E66" s="179"/>
      <c r="F66" s="180"/>
      <c r="G66" s="181"/>
      <c r="H66" s="52" t="str">
        <f>IF($G66="","",VLOOKUP($G66,加盟団体!$C$9:$H$208,5,FALSE))</f>
        <v/>
      </c>
      <c r="I66" s="61"/>
      <c r="J66" s="62" t="str">
        <f>IF($I66="","",VLOOKUP($I66,加盟団体!$C$9:$H$208,5,FALSE))</f>
        <v/>
      </c>
      <c r="K66" s="179"/>
      <c r="L66" s="62"/>
      <c r="M66" s="179"/>
      <c r="N66" s="62"/>
      <c r="O66" s="180"/>
      <c r="P66" s="179"/>
      <c r="Q66" s="179"/>
      <c r="R66" s="179"/>
      <c r="S66" s="179"/>
      <c r="T66" s="179"/>
      <c r="U66" s="180"/>
      <c r="V66" s="185"/>
      <c r="W66" s="117" t="str">
        <f t="shared" si="1"/>
        <v/>
      </c>
      <c r="X66" s="189"/>
      <c r="Y66" s="179"/>
      <c r="Z66" s="187"/>
      <c r="AA66" s="180"/>
      <c r="AB66" s="180"/>
      <c r="AC66" s="190"/>
      <c r="AD66" s="179"/>
      <c r="AE66" s="60" t="str">
        <f t="shared" si="2"/>
        <v/>
      </c>
      <c r="AF66" s="118" t="str">
        <f t="shared" si="3"/>
        <v/>
      </c>
      <c r="AG66" s="118"/>
      <c r="AH66" s="52"/>
      <c r="AI66" s="52"/>
      <c r="AJ66" s="119">
        <f t="shared" si="4"/>
        <v>0</v>
      </c>
      <c r="AK66" s="119">
        <f t="shared" si="5"/>
        <v>0</v>
      </c>
      <c r="AL66" s="119">
        <f t="shared" si="6"/>
        <v>0</v>
      </c>
      <c r="AM66" s="177">
        <f t="shared" si="7"/>
        <v>0</v>
      </c>
      <c r="AN66" s="177">
        <f t="shared" si="8"/>
        <v>0</v>
      </c>
      <c r="AO66" s="177">
        <f t="shared" si="9"/>
        <v>0</v>
      </c>
    </row>
    <row r="67" spans="4:41" s="116" customFormat="1" ht="24" customHeight="1">
      <c r="D67" s="60">
        <v>7</v>
      </c>
      <c r="E67" s="179"/>
      <c r="F67" s="180"/>
      <c r="G67" s="181"/>
      <c r="H67" s="52" t="str">
        <f>IF($G67="","",VLOOKUP($G67,加盟団体!$C$9:$H$208,5,FALSE))</f>
        <v/>
      </c>
      <c r="I67" s="61"/>
      <c r="J67" s="62" t="str">
        <f>IF($I67="","",VLOOKUP($I67,加盟団体!$C$9:$H$208,5,FALSE))</f>
        <v/>
      </c>
      <c r="K67" s="179"/>
      <c r="L67" s="62"/>
      <c r="M67" s="179"/>
      <c r="N67" s="62"/>
      <c r="O67" s="180"/>
      <c r="P67" s="179"/>
      <c r="Q67" s="179"/>
      <c r="R67" s="179"/>
      <c r="S67" s="179"/>
      <c r="T67" s="179"/>
      <c r="U67" s="180"/>
      <c r="V67" s="185"/>
      <c r="W67" s="117" t="str">
        <f t="shared" si="1"/>
        <v/>
      </c>
      <c r="X67" s="189"/>
      <c r="Y67" s="179"/>
      <c r="Z67" s="187"/>
      <c r="AA67" s="180"/>
      <c r="AB67" s="180"/>
      <c r="AC67" s="190"/>
      <c r="AD67" s="179"/>
      <c r="AE67" s="60" t="str">
        <f t="shared" si="2"/>
        <v/>
      </c>
      <c r="AF67" s="118" t="str">
        <f t="shared" si="3"/>
        <v/>
      </c>
      <c r="AG67" s="118"/>
      <c r="AH67" s="52"/>
      <c r="AI67" s="52"/>
      <c r="AJ67" s="119">
        <f t="shared" si="4"/>
        <v>0</v>
      </c>
      <c r="AK67" s="119">
        <f t="shared" si="5"/>
        <v>0</v>
      </c>
      <c r="AL67" s="119">
        <f t="shared" si="6"/>
        <v>0</v>
      </c>
      <c r="AM67" s="177">
        <f t="shared" si="7"/>
        <v>0</v>
      </c>
      <c r="AN67" s="177">
        <f t="shared" si="8"/>
        <v>0</v>
      </c>
      <c r="AO67" s="177">
        <f t="shared" si="9"/>
        <v>0</v>
      </c>
    </row>
    <row r="68" spans="4:41" s="116" customFormat="1" ht="24" customHeight="1">
      <c r="D68" s="60">
        <v>8</v>
      </c>
      <c r="E68" s="179"/>
      <c r="F68" s="180"/>
      <c r="G68" s="181"/>
      <c r="H68" s="52" t="str">
        <f>IF($G68="","",VLOOKUP($G68,加盟団体!$C$9:$H$208,5,FALSE))</f>
        <v/>
      </c>
      <c r="I68" s="61"/>
      <c r="J68" s="62" t="str">
        <f>IF($I68="","",VLOOKUP($I68,加盟団体!$C$9:$H$208,5,FALSE))</f>
        <v/>
      </c>
      <c r="K68" s="179"/>
      <c r="L68" s="62"/>
      <c r="M68" s="179"/>
      <c r="N68" s="62"/>
      <c r="O68" s="180"/>
      <c r="P68" s="179"/>
      <c r="Q68" s="179"/>
      <c r="R68" s="179"/>
      <c r="S68" s="179"/>
      <c r="T68" s="179"/>
      <c r="U68" s="180"/>
      <c r="V68" s="186"/>
      <c r="W68" s="117" t="str">
        <f t="shared" si="1"/>
        <v/>
      </c>
      <c r="X68" s="189"/>
      <c r="Y68" s="179"/>
      <c r="Z68" s="187"/>
      <c r="AA68" s="180"/>
      <c r="AB68" s="180"/>
      <c r="AC68" s="190"/>
      <c r="AD68" s="179"/>
      <c r="AE68" s="60" t="str">
        <f t="shared" si="2"/>
        <v/>
      </c>
      <c r="AF68" s="118" t="str">
        <f t="shared" si="3"/>
        <v/>
      </c>
      <c r="AG68" s="118"/>
      <c r="AH68" s="52"/>
      <c r="AI68" s="52"/>
      <c r="AJ68" s="119">
        <f t="shared" si="4"/>
        <v>0</v>
      </c>
      <c r="AK68" s="119">
        <f t="shared" si="5"/>
        <v>0</v>
      </c>
      <c r="AL68" s="119">
        <f t="shared" si="6"/>
        <v>0</v>
      </c>
      <c r="AM68" s="177">
        <f t="shared" si="7"/>
        <v>0</v>
      </c>
      <c r="AN68" s="177">
        <f t="shared" si="8"/>
        <v>0</v>
      </c>
      <c r="AO68" s="177">
        <f t="shared" si="9"/>
        <v>0</v>
      </c>
    </row>
    <row r="69" spans="4:41" s="116" customFormat="1" ht="24" customHeight="1">
      <c r="D69" s="60">
        <v>9</v>
      </c>
      <c r="E69" s="179"/>
      <c r="F69" s="180"/>
      <c r="G69" s="181"/>
      <c r="H69" s="52" t="str">
        <f>IF($G69="","",VLOOKUP($G69,加盟団体!$C$9:$H$208,5,FALSE))</f>
        <v/>
      </c>
      <c r="I69" s="61"/>
      <c r="J69" s="62" t="str">
        <f>IF($I69="","",VLOOKUP($I69,加盟団体!$C$9:$H$208,5,FALSE))</f>
        <v/>
      </c>
      <c r="K69" s="179"/>
      <c r="L69" s="62"/>
      <c r="M69" s="179"/>
      <c r="N69" s="62"/>
      <c r="O69" s="180"/>
      <c r="P69" s="179"/>
      <c r="Q69" s="179"/>
      <c r="R69" s="179"/>
      <c r="S69" s="179"/>
      <c r="T69" s="179"/>
      <c r="U69" s="180"/>
      <c r="V69" s="185"/>
      <c r="W69" s="117" t="str">
        <f t="shared" si="1"/>
        <v/>
      </c>
      <c r="X69" s="189"/>
      <c r="Y69" s="179"/>
      <c r="Z69" s="187"/>
      <c r="AA69" s="180"/>
      <c r="AB69" s="180"/>
      <c r="AC69" s="190"/>
      <c r="AD69" s="179"/>
      <c r="AE69" s="60" t="str">
        <f t="shared" si="2"/>
        <v/>
      </c>
      <c r="AF69" s="118" t="str">
        <f t="shared" si="3"/>
        <v/>
      </c>
      <c r="AG69" s="118"/>
      <c r="AH69" s="52"/>
      <c r="AI69" s="52"/>
      <c r="AJ69" s="119">
        <f t="shared" si="4"/>
        <v>0</v>
      </c>
      <c r="AK69" s="119">
        <f t="shared" si="5"/>
        <v>0</v>
      </c>
      <c r="AL69" s="119">
        <f t="shared" si="6"/>
        <v>0</v>
      </c>
      <c r="AM69" s="177">
        <f t="shared" si="7"/>
        <v>0</v>
      </c>
      <c r="AN69" s="177">
        <f t="shared" si="8"/>
        <v>0</v>
      </c>
      <c r="AO69" s="177">
        <f t="shared" si="9"/>
        <v>0</v>
      </c>
    </row>
    <row r="70" spans="4:41" s="116" customFormat="1" ht="24" customHeight="1">
      <c r="D70" s="60">
        <v>10</v>
      </c>
      <c r="E70" s="179"/>
      <c r="F70" s="180"/>
      <c r="G70" s="181"/>
      <c r="H70" s="52" t="str">
        <f>IF($G70="","",VLOOKUP($G70,加盟団体!$C$9:$H$208,5,FALSE))</f>
        <v/>
      </c>
      <c r="I70" s="61"/>
      <c r="J70" s="62" t="str">
        <f>IF($I70="","",VLOOKUP($I70,加盟団体!$C$9:$H$208,5,FALSE))</f>
        <v/>
      </c>
      <c r="K70" s="179"/>
      <c r="L70" s="62"/>
      <c r="M70" s="179"/>
      <c r="N70" s="62"/>
      <c r="O70" s="180"/>
      <c r="P70" s="179"/>
      <c r="Q70" s="179"/>
      <c r="R70" s="179"/>
      <c r="S70" s="179"/>
      <c r="T70" s="179"/>
      <c r="U70" s="180"/>
      <c r="V70" s="185"/>
      <c r="W70" s="117" t="str">
        <f t="shared" si="1"/>
        <v/>
      </c>
      <c r="X70" s="189"/>
      <c r="Y70" s="179"/>
      <c r="Z70" s="187"/>
      <c r="AA70" s="180"/>
      <c r="AB70" s="180"/>
      <c r="AC70" s="190"/>
      <c r="AD70" s="179"/>
      <c r="AE70" s="60" t="str">
        <f t="shared" si="2"/>
        <v/>
      </c>
      <c r="AF70" s="118" t="str">
        <f t="shared" si="3"/>
        <v/>
      </c>
      <c r="AG70" s="118"/>
      <c r="AH70" s="52"/>
      <c r="AI70" s="52"/>
      <c r="AJ70" s="119">
        <f t="shared" si="4"/>
        <v>0</v>
      </c>
      <c r="AK70" s="119">
        <f t="shared" si="5"/>
        <v>0</v>
      </c>
      <c r="AL70" s="119">
        <f t="shared" si="6"/>
        <v>0</v>
      </c>
      <c r="AM70" s="177">
        <f t="shared" si="7"/>
        <v>0</v>
      </c>
      <c r="AN70" s="177">
        <f t="shared" si="8"/>
        <v>0</v>
      </c>
      <c r="AO70" s="177">
        <f t="shared" si="9"/>
        <v>0</v>
      </c>
    </row>
    <row r="71" spans="4:41" s="116" customFormat="1" ht="24" customHeight="1">
      <c r="D71" s="60">
        <v>11</v>
      </c>
      <c r="E71" s="179"/>
      <c r="F71" s="180"/>
      <c r="G71" s="181"/>
      <c r="H71" s="52" t="str">
        <f>IF($G71="","",VLOOKUP($G71,加盟団体!$C$9:$H$208,5,FALSE))</f>
        <v/>
      </c>
      <c r="I71" s="61"/>
      <c r="J71" s="62" t="str">
        <f>IF($I71="","",VLOOKUP($I71,加盟団体!$C$9:$H$208,5,FALSE))</f>
        <v/>
      </c>
      <c r="K71" s="179"/>
      <c r="L71" s="62"/>
      <c r="M71" s="179"/>
      <c r="N71" s="62"/>
      <c r="O71" s="180"/>
      <c r="P71" s="179"/>
      <c r="Q71" s="179"/>
      <c r="R71" s="179"/>
      <c r="S71" s="179"/>
      <c r="T71" s="179"/>
      <c r="U71" s="180"/>
      <c r="V71" s="185"/>
      <c r="W71" s="117" t="str">
        <f t="shared" si="1"/>
        <v/>
      </c>
      <c r="X71" s="189"/>
      <c r="Y71" s="179"/>
      <c r="Z71" s="187"/>
      <c r="AA71" s="180"/>
      <c r="AB71" s="180"/>
      <c r="AC71" s="190"/>
      <c r="AD71" s="179"/>
      <c r="AE71" s="60" t="str">
        <f t="shared" si="2"/>
        <v/>
      </c>
      <c r="AF71" s="118" t="str">
        <f t="shared" si="3"/>
        <v/>
      </c>
      <c r="AG71" s="118"/>
      <c r="AH71" s="52"/>
      <c r="AI71" s="52"/>
      <c r="AJ71" s="119">
        <f t="shared" si="4"/>
        <v>0</v>
      </c>
      <c r="AK71" s="119">
        <f t="shared" si="5"/>
        <v>0</v>
      </c>
      <c r="AL71" s="119">
        <f t="shared" si="6"/>
        <v>0</v>
      </c>
      <c r="AM71" s="177">
        <f t="shared" si="7"/>
        <v>0</v>
      </c>
      <c r="AN71" s="177">
        <f t="shared" si="8"/>
        <v>0</v>
      </c>
      <c r="AO71" s="177">
        <f t="shared" si="9"/>
        <v>0</v>
      </c>
    </row>
    <row r="72" spans="4:41" s="116" customFormat="1" ht="24" customHeight="1">
      <c r="D72" s="60">
        <v>12</v>
      </c>
      <c r="E72" s="179"/>
      <c r="F72" s="180"/>
      <c r="G72" s="181"/>
      <c r="H72" s="52" t="str">
        <f>IF($G72="","",VLOOKUP($G72,加盟団体!$C$9:$H$208,5,FALSE))</f>
        <v/>
      </c>
      <c r="I72" s="61"/>
      <c r="J72" s="62" t="str">
        <f>IF($I72="","",VLOOKUP($I72,加盟団体!$C$9:$H$208,5,FALSE))</f>
        <v/>
      </c>
      <c r="K72" s="179"/>
      <c r="L72" s="62"/>
      <c r="M72" s="179"/>
      <c r="N72" s="62"/>
      <c r="O72" s="180"/>
      <c r="P72" s="179"/>
      <c r="Q72" s="179"/>
      <c r="R72" s="179"/>
      <c r="S72" s="179"/>
      <c r="T72" s="179"/>
      <c r="U72" s="180"/>
      <c r="V72" s="185"/>
      <c r="W72" s="117" t="str">
        <f t="shared" si="1"/>
        <v/>
      </c>
      <c r="X72" s="189"/>
      <c r="Y72" s="179"/>
      <c r="Z72" s="187"/>
      <c r="AA72" s="180"/>
      <c r="AB72" s="180"/>
      <c r="AC72" s="190"/>
      <c r="AD72" s="179"/>
      <c r="AE72" s="60" t="str">
        <f t="shared" si="2"/>
        <v/>
      </c>
      <c r="AF72" s="118" t="str">
        <f t="shared" si="3"/>
        <v/>
      </c>
      <c r="AG72" s="118"/>
      <c r="AH72" s="52"/>
      <c r="AI72" s="52"/>
      <c r="AJ72" s="119">
        <f t="shared" si="4"/>
        <v>0</v>
      </c>
      <c r="AK72" s="119">
        <f t="shared" si="5"/>
        <v>0</v>
      </c>
      <c r="AL72" s="119">
        <f t="shared" si="6"/>
        <v>0</v>
      </c>
      <c r="AM72" s="177">
        <f t="shared" si="7"/>
        <v>0</v>
      </c>
      <c r="AN72" s="177">
        <f t="shared" si="8"/>
        <v>0</v>
      </c>
      <c r="AO72" s="177">
        <f t="shared" si="9"/>
        <v>0</v>
      </c>
    </row>
    <row r="73" spans="4:41" s="116" customFormat="1" ht="24" customHeight="1">
      <c r="D73" s="60">
        <v>13</v>
      </c>
      <c r="E73" s="179"/>
      <c r="F73" s="180"/>
      <c r="G73" s="181"/>
      <c r="H73" s="52" t="str">
        <f>IF($G73="","",VLOOKUP($G73,加盟団体!$C$9:$H$208,5,FALSE))</f>
        <v/>
      </c>
      <c r="I73" s="61"/>
      <c r="J73" s="62" t="str">
        <f>IF($I73="","",VLOOKUP($I73,加盟団体!$C$9:$H$208,5,FALSE))</f>
        <v/>
      </c>
      <c r="K73" s="179"/>
      <c r="L73" s="62"/>
      <c r="M73" s="179"/>
      <c r="N73" s="62"/>
      <c r="O73" s="180"/>
      <c r="P73" s="179"/>
      <c r="Q73" s="179"/>
      <c r="R73" s="179"/>
      <c r="S73" s="179"/>
      <c r="T73" s="179"/>
      <c r="U73" s="180"/>
      <c r="V73" s="185"/>
      <c r="W73" s="117" t="str">
        <f t="shared" si="1"/>
        <v/>
      </c>
      <c r="X73" s="189"/>
      <c r="Y73" s="179"/>
      <c r="Z73" s="187"/>
      <c r="AA73" s="180"/>
      <c r="AB73" s="180"/>
      <c r="AC73" s="190"/>
      <c r="AD73" s="179"/>
      <c r="AE73" s="60" t="str">
        <f t="shared" si="2"/>
        <v/>
      </c>
      <c r="AF73" s="118" t="str">
        <f t="shared" si="3"/>
        <v/>
      </c>
      <c r="AG73" s="118"/>
      <c r="AH73" s="52"/>
      <c r="AI73" s="52"/>
      <c r="AJ73" s="119">
        <f t="shared" si="4"/>
        <v>0</v>
      </c>
      <c r="AK73" s="119">
        <f t="shared" si="5"/>
        <v>0</v>
      </c>
      <c r="AL73" s="119">
        <f t="shared" si="6"/>
        <v>0</v>
      </c>
      <c r="AM73" s="177">
        <f t="shared" si="7"/>
        <v>0</v>
      </c>
      <c r="AN73" s="177">
        <f t="shared" si="8"/>
        <v>0</v>
      </c>
      <c r="AO73" s="177">
        <f t="shared" si="9"/>
        <v>0</v>
      </c>
    </row>
    <row r="74" spans="4:41" s="116" customFormat="1" ht="24" customHeight="1">
      <c r="D74" s="60">
        <v>14</v>
      </c>
      <c r="E74" s="179"/>
      <c r="F74" s="180"/>
      <c r="G74" s="181"/>
      <c r="H74" s="52" t="str">
        <f>IF($G74="","",VLOOKUP($G74,加盟団体!$C$9:$H$208,5,FALSE))</f>
        <v/>
      </c>
      <c r="I74" s="61"/>
      <c r="J74" s="62" t="str">
        <f>IF($I74="","",VLOOKUP($I74,加盟団体!$C$9:$H$208,5,FALSE))</f>
        <v/>
      </c>
      <c r="K74" s="179"/>
      <c r="L74" s="62"/>
      <c r="M74" s="179"/>
      <c r="N74" s="62"/>
      <c r="O74" s="180"/>
      <c r="P74" s="179"/>
      <c r="Q74" s="179"/>
      <c r="R74" s="179"/>
      <c r="S74" s="179"/>
      <c r="T74" s="179"/>
      <c r="U74" s="180"/>
      <c r="V74" s="185"/>
      <c r="W74" s="117" t="str">
        <f t="shared" si="1"/>
        <v/>
      </c>
      <c r="X74" s="189"/>
      <c r="Y74" s="179"/>
      <c r="Z74" s="187"/>
      <c r="AA74" s="180"/>
      <c r="AB74" s="180"/>
      <c r="AC74" s="190"/>
      <c r="AD74" s="179"/>
      <c r="AE74" s="60" t="str">
        <f t="shared" si="2"/>
        <v/>
      </c>
      <c r="AF74" s="118" t="str">
        <f t="shared" si="3"/>
        <v/>
      </c>
      <c r="AG74" s="118"/>
      <c r="AH74" s="52"/>
      <c r="AI74" s="52"/>
      <c r="AJ74" s="119">
        <f t="shared" si="4"/>
        <v>0</v>
      </c>
      <c r="AK74" s="119">
        <f t="shared" si="5"/>
        <v>0</v>
      </c>
      <c r="AL74" s="119">
        <f t="shared" si="6"/>
        <v>0</v>
      </c>
      <c r="AM74" s="177">
        <f t="shared" si="7"/>
        <v>0</v>
      </c>
      <c r="AN74" s="177">
        <f t="shared" si="8"/>
        <v>0</v>
      </c>
      <c r="AO74" s="177">
        <f t="shared" si="9"/>
        <v>0</v>
      </c>
    </row>
    <row r="75" spans="4:41" s="116" customFormat="1" ht="24" customHeight="1">
      <c r="D75" s="60">
        <v>15</v>
      </c>
      <c r="E75" s="179"/>
      <c r="F75" s="180"/>
      <c r="G75" s="181"/>
      <c r="H75" s="52" t="str">
        <f>IF($G75="","",VLOOKUP($G75,加盟団体!$C$9:$H$208,5,FALSE))</f>
        <v/>
      </c>
      <c r="I75" s="61"/>
      <c r="J75" s="62" t="str">
        <f>IF($I75="","",VLOOKUP($I75,加盟団体!$C$9:$H$208,5,FALSE))</f>
        <v/>
      </c>
      <c r="K75" s="179"/>
      <c r="L75" s="62"/>
      <c r="M75" s="179"/>
      <c r="N75" s="62"/>
      <c r="O75" s="180"/>
      <c r="P75" s="179"/>
      <c r="Q75" s="179"/>
      <c r="R75" s="179"/>
      <c r="S75" s="179"/>
      <c r="T75" s="179"/>
      <c r="U75" s="180"/>
      <c r="V75" s="185"/>
      <c r="W75" s="117" t="str">
        <f t="shared" si="1"/>
        <v/>
      </c>
      <c r="X75" s="189"/>
      <c r="Y75" s="179"/>
      <c r="Z75" s="187"/>
      <c r="AA75" s="180"/>
      <c r="AB75" s="180"/>
      <c r="AC75" s="190"/>
      <c r="AD75" s="179"/>
      <c r="AE75" s="60" t="str">
        <f t="shared" si="2"/>
        <v/>
      </c>
      <c r="AF75" s="118" t="str">
        <f t="shared" si="3"/>
        <v/>
      </c>
      <c r="AG75" s="118"/>
      <c r="AH75" s="52"/>
      <c r="AI75" s="52"/>
      <c r="AJ75" s="119">
        <f t="shared" si="4"/>
        <v>0</v>
      </c>
      <c r="AK75" s="119">
        <f t="shared" si="5"/>
        <v>0</v>
      </c>
      <c r="AL75" s="119">
        <f t="shared" si="6"/>
        <v>0</v>
      </c>
      <c r="AM75" s="177">
        <f t="shared" si="7"/>
        <v>0</v>
      </c>
      <c r="AN75" s="177">
        <f t="shared" si="8"/>
        <v>0</v>
      </c>
      <c r="AO75" s="177">
        <f t="shared" si="9"/>
        <v>0</v>
      </c>
    </row>
    <row r="76" spans="4:41" s="116" customFormat="1" ht="24" customHeight="1">
      <c r="D76" s="60">
        <v>16</v>
      </c>
      <c r="E76" s="179"/>
      <c r="F76" s="180"/>
      <c r="G76" s="181"/>
      <c r="H76" s="52" t="str">
        <f>IF($G76="","",VLOOKUP($G76,加盟団体!$C$9:$H$208,5,FALSE))</f>
        <v/>
      </c>
      <c r="I76" s="61"/>
      <c r="J76" s="62" t="str">
        <f>IF($I76="","",VLOOKUP($I76,加盟団体!$C$9:$H$208,5,FALSE))</f>
        <v/>
      </c>
      <c r="K76" s="179"/>
      <c r="L76" s="62"/>
      <c r="M76" s="179"/>
      <c r="N76" s="62"/>
      <c r="O76" s="180"/>
      <c r="P76" s="179"/>
      <c r="Q76" s="179"/>
      <c r="R76" s="179"/>
      <c r="S76" s="179"/>
      <c r="T76" s="179"/>
      <c r="U76" s="180"/>
      <c r="V76" s="185"/>
      <c r="W76" s="117" t="str">
        <f t="shared" si="1"/>
        <v/>
      </c>
      <c r="X76" s="189"/>
      <c r="Y76" s="179"/>
      <c r="Z76" s="187"/>
      <c r="AA76" s="180"/>
      <c r="AB76" s="180"/>
      <c r="AC76" s="190"/>
      <c r="AD76" s="179"/>
      <c r="AE76" s="60" t="str">
        <f t="shared" si="2"/>
        <v/>
      </c>
      <c r="AF76" s="118" t="str">
        <f t="shared" si="3"/>
        <v/>
      </c>
      <c r="AG76" s="118"/>
      <c r="AH76" s="52"/>
      <c r="AI76" s="52"/>
      <c r="AJ76" s="119">
        <f t="shared" si="4"/>
        <v>0</v>
      </c>
      <c r="AK76" s="119">
        <f t="shared" si="5"/>
        <v>0</v>
      </c>
      <c r="AL76" s="119">
        <f t="shared" si="6"/>
        <v>0</v>
      </c>
      <c r="AM76" s="177">
        <f t="shared" si="7"/>
        <v>0</v>
      </c>
      <c r="AN76" s="177">
        <f t="shared" si="8"/>
        <v>0</v>
      </c>
      <c r="AO76" s="177">
        <f t="shared" si="9"/>
        <v>0</v>
      </c>
    </row>
    <row r="77" spans="4:41" s="116" customFormat="1" ht="24" customHeight="1">
      <c r="D77" s="60">
        <v>17</v>
      </c>
      <c r="E77" s="179"/>
      <c r="F77" s="180"/>
      <c r="G77" s="181"/>
      <c r="H77" s="52" t="str">
        <f>IF($G77="","",VLOOKUP($G77,加盟団体!$C$9:$H$208,5,FALSE))</f>
        <v/>
      </c>
      <c r="I77" s="61"/>
      <c r="J77" s="62" t="str">
        <f>IF($I77="","",VLOOKUP($I77,加盟団体!$C$9:$H$208,5,FALSE))</f>
        <v/>
      </c>
      <c r="K77" s="179"/>
      <c r="L77" s="62"/>
      <c r="M77" s="179"/>
      <c r="N77" s="62"/>
      <c r="O77" s="180"/>
      <c r="P77" s="179"/>
      <c r="Q77" s="179"/>
      <c r="R77" s="179"/>
      <c r="S77" s="179"/>
      <c r="T77" s="179"/>
      <c r="U77" s="180"/>
      <c r="V77" s="185"/>
      <c r="W77" s="117" t="str">
        <f t="shared" si="1"/>
        <v/>
      </c>
      <c r="X77" s="189"/>
      <c r="Y77" s="179"/>
      <c r="Z77" s="187"/>
      <c r="AA77" s="180"/>
      <c r="AB77" s="180"/>
      <c r="AC77" s="190"/>
      <c r="AD77" s="179"/>
      <c r="AE77" s="60" t="str">
        <f t="shared" si="2"/>
        <v/>
      </c>
      <c r="AF77" s="118" t="str">
        <f t="shared" si="3"/>
        <v/>
      </c>
      <c r="AG77" s="118"/>
      <c r="AH77" s="52"/>
      <c r="AI77" s="52"/>
      <c r="AJ77" s="119">
        <f t="shared" si="4"/>
        <v>0</v>
      </c>
      <c r="AK77" s="119">
        <f t="shared" si="5"/>
        <v>0</v>
      </c>
      <c r="AL77" s="119">
        <f t="shared" si="6"/>
        <v>0</v>
      </c>
      <c r="AM77" s="177">
        <f t="shared" si="7"/>
        <v>0</v>
      </c>
      <c r="AN77" s="177">
        <f t="shared" si="8"/>
        <v>0</v>
      </c>
      <c r="AO77" s="177">
        <f t="shared" si="9"/>
        <v>0</v>
      </c>
    </row>
    <row r="78" spans="4:41" s="116" customFormat="1" ht="24" customHeight="1">
      <c r="D78" s="60">
        <v>18</v>
      </c>
      <c r="E78" s="179"/>
      <c r="F78" s="180"/>
      <c r="G78" s="181"/>
      <c r="H78" s="52" t="str">
        <f>IF($G78="","",VLOOKUP($G78,加盟団体!$C$9:$H$208,5,FALSE))</f>
        <v/>
      </c>
      <c r="I78" s="61"/>
      <c r="J78" s="62" t="str">
        <f>IF($I78="","",VLOOKUP($I78,加盟団体!$C$9:$H$208,5,FALSE))</f>
        <v/>
      </c>
      <c r="K78" s="179"/>
      <c r="L78" s="62"/>
      <c r="M78" s="179"/>
      <c r="N78" s="62"/>
      <c r="O78" s="180"/>
      <c r="P78" s="179"/>
      <c r="Q78" s="179"/>
      <c r="R78" s="179"/>
      <c r="S78" s="179"/>
      <c r="T78" s="179"/>
      <c r="U78" s="180"/>
      <c r="V78" s="185"/>
      <c r="W78" s="117" t="str">
        <f t="shared" si="1"/>
        <v/>
      </c>
      <c r="X78" s="189"/>
      <c r="Y78" s="179"/>
      <c r="Z78" s="187"/>
      <c r="AA78" s="180"/>
      <c r="AB78" s="180"/>
      <c r="AC78" s="190"/>
      <c r="AD78" s="179"/>
      <c r="AE78" s="60" t="str">
        <f t="shared" si="2"/>
        <v/>
      </c>
      <c r="AF78" s="118" t="str">
        <f t="shared" si="3"/>
        <v/>
      </c>
      <c r="AG78" s="118"/>
      <c r="AH78" s="52"/>
      <c r="AI78" s="52"/>
      <c r="AJ78" s="119">
        <f t="shared" si="4"/>
        <v>0</v>
      </c>
      <c r="AK78" s="119">
        <f t="shared" si="5"/>
        <v>0</v>
      </c>
      <c r="AL78" s="119">
        <f t="shared" si="6"/>
        <v>0</v>
      </c>
      <c r="AM78" s="177">
        <f t="shared" si="7"/>
        <v>0</v>
      </c>
      <c r="AN78" s="177">
        <f t="shared" si="8"/>
        <v>0</v>
      </c>
      <c r="AO78" s="177">
        <f t="shared" si="9"/>
        <v>0</v>
      </c>
    </row>
    <row r="79" spans="4:41" s="116" customFormat="1" ht="24" customHeight="1">
      <c r="D79" s="60">
        <v>19</v>
      </c>
      <c r="E79" s="179"/>
      <c r="F79" s="180"/>
      <c r="G79" s="181"/>
      <c r="H79" s="52" t="str">
        <f>IF($G79="","",VLOOKUP($G79,加盟団体!$C$9:$H$208,5,FALSE))</f>
        <v/>
      </c>
      <c r="I79" s="61"/>
      <c r="J79" s="62" t="str">
        <f>IF($I79="","",VLOOKUP($I79,加盟団体!$C$9:$H$208,5,FALSE))</f>
        <v/>
      </c>
      <c r="K79" s="179"/>
      <c r="L79" s="62"/>
      <c r="M79" s="179"/>
      <c r="N79" s="62"/>
      <c r="O79" s="180"/>
      <c r="P79" s="179"/>
      <c r="Q79" s="179"/>
      <c r="R79" s="179"/>
      <c r="S79" s="179"/>
      <c r="T79" s="179"/>
      <c r="U79" s="180"/>
      <c r="V79" s="185"/>
      <c r="W79" s="117" t="str">
        <f t="shared" si="1"/>
        <v/>
      </c>
      <c r="X79" s="189"/>
      <c r="Y79" s="179"/>
      <c r="Z79" s="187"/>
      <c r="AA79" s="180"/>
      <c r="AB79" s="180"/>
      <c r="AC79" s="190"/>
      <c r="AD79" s="179"/>
      <c r="AE79" s="60" t="str">
        <f t="shared" si="2"/>
        <v/>
      </c>
      <c r="AF79" s="118" t="str">
        <f t="shared" si="3"/>
        <v/>
      </c>
      <c r="AG79" s="118"/>
      <c r="AH79" s="52"/>
      <c r="AI79" s="52"/>
      <c r="AJ79" s="119">
        <f t="shared" si="4"/>
        <v>0</v>
      </c>
      <c r="AK79" s="119">
        <f t="shared" si="5"/>
        <v>0</v>
      </c>
      <c r="AL79" s="119">
        <f t="shared" si="6"/>
        <v>0</v>
      </c>
      <c r="AM79" s="177">
        <f t="shared" si="7"/>
        <v>0</v>
      </c>
      <c r="AN79" s="177">
        <f t="shared" si="8"/>
        <v>0</v>
      </c>
      <c r="AO79" s="177">
        <f t="shared" si="9"/>
        <v>0</v>
      </c>
    </row>
    <row r="80" spans="4:41" s="116" customFormat="1" ht="24" customHeight="1">
      <c r="D80" s="60">
        <v>20</v>
      </c>
      <c r="E80" s="179"/>
      <c r="F80" s="180"/>
      <c r="G80" s="181"/>
      <c r="H80" s="52" t="str">
        <f>IF($G80="","",VLOOKUP($G80,加盟団体!$C$9:$H$208,5,FALSE))</f>
        <v/>
      </c>
      <c r="I80" s="61"/>
      <c r="J80" s="62" t="str">
        <f>IF($I80="","",VLOOKUP($I80,加盟団体!$C$9:$H$208,5,FALSE))</f>
        <v/>
      </c>
      <c r="K80" s="179"/>
      <c r="L80" s="62"/>
      <c r="M80" s="179"/>
      <c r="N80" s="62"/>
      <c r="O80" s="180"/>
      <c r="P80" s="179"/>
      <c r="Q80" s="179"/>
      <c r="R80" s="179"/>
      <c r="S80" s="179"/>
      <c r="T80" s="179"/>
      <c r="U80" s="180"/>
      <c r="V80" s="185"/>
      <c r="W80" s="117" t="str">
        <f t="shared" si="1"/>
        <v/>
      </c>
      <c r="X80" s="189"/>
      <c r="Y80" s="179"/>
      <c r="Z80" s="187"/>
      <c r="AA80" s="180"/>
      <c r="AB80" s="180"/>
      <c r="AC80" s="190"/>
      <c r="AD80" s="179"/>
      <c r="AE80" s="60" t="str">
        <f t="shared" si="2"/>
        <v/>
      </c>
      <c r="AF80" s="118" t="str">
        <f t="shared" si="3"/>
        <v/>
      </c>
      <c r="AG80" s="118"/>
      <c r="AH80" s="52"/>
      <c r="AI80" s="52"/>
      <c r="AJ80" s="119">
        <f t="shared" si="4"/>
        <v>0</v>
      </c>
      <c r="AK80" s="119">
        <f t="shared" si="5"/>
        <v>0</v>
      </c>
      <c r="AL80" s="119">
        <f t="shared" si="6"/>
        <v>0</v>
      </c>
      <c r="AM80" s="177">
        <f t="shared" si="7"/>
        <v>0</v>
      </c>
      <c r="AN80" s="177">
        <f t="shared" si="8"/>
        <v>0</v>
      </c>
      <c r="AO80" s="177">
        <f t="shared" si="9"/>
        <v>0</v>
      </c>
    </row>
    <row r="81" spans="4:41" s="116" customFormat="1" ht="24" customHeight="1">
      <c r="D81" s="60">
        <v>21</v>
      </c>
      <c r="E81" s="179"/>
      <c r="F81" s="180"/>
      <c r="G81" s="181"/>
      <c r="H81" s="52" t="str">
        <f>IF($G81="","",VLOOKUP($G81,加盟団体!$C$9:$H$208,5,FALSE))</f>
        <v/>
      </c>
      <c r="I81" s="61"/>
      <c r="J81" s="62" t="str">
        <f>IF($I81="","",VLOOKUP($I81,加盟団体!$C$9:$H$208,5,FALSE))</f>
        <v/>
      </c>
      <c r="K81" s="179"/>
      <c r="L81" s="62"/>
      <c r="M81" s="179"/>
      <c r="N81" s="62"/>
      <c r="O81" s="180"/>
      <c r="P81" s="179"/>
      <c r="Q81" s="179"/>
      <c r="R81" s="179"/>
      <c r="S81" s="179"/>
      <c r="T81" s="179"/>
      <c r="U81" s="180"/>
      <c r="V81" s="185"/>
      <c r="W81" s="117" t="str">
        <f t="shared" si="1"/>
        <v/>
      </c>
      <c r="X81" s="189"/>
      <c r="Y81" s="179"/>
      <c r="Z81" s="187"/>
      <c r="AA81" s="180"/>
      <c r="AB81" s="180"/>
      <c r="AC81" s="190"/>
      <c r="AD81" s="179"/>
      <c r="AE81" s="60" t="str">
        <f t="shared" si="2"/>
        <v/>
      </c>
      <c r="AF81" s="118" t="str">
        <f t="shared" si="3"/>
        <v/>
      </c>
      <c r="AG81" s="118"/>
      <c r="AH81" s="52"/>
      <c r="AI81" s="52"/>
      <c r="AJ81" s="119">
        <f t="shared" si="4"/>
        <v>0</v>
      </c>
      <c r="AK81" s="119">
        <f t="shared" si="5"/>
        <v>0</v>
      </c>
      <c r="AL81" s="119">
        <f t="shared" si="6"/>
        <v>0</v>
      </c>
      <c r="AM81" s="177">
        <f t="shared" si="7"/>
        <v>0</v>
      </c>
      <c r="AN81" s="177">
        <f t="shared" si="8"/>
        <v>0</v>
      </c>
      <c r="AO81" s="177">
        <f t="shared" si="9"/>
        <v>0</v>
      </c>
    </row>
    <row r="82" spans="4:41" s="116" customFormat="1" ht="24" customHeight="1">
      <c r="D82" s="60">
        <v>22</v>
      </c>
      <c r="E82" s="179"/>
      <c r="F82" s="180"/>
      <c r="G82" s="181"/>
      <c r="H82" s="52" t="str">
        <f>IF($G82="","",VLOOKUP($G82,加盟団体!$C$9:$H$208,5,FALSE))</f>
        <v/>
      </c>
      <c r="I82" s="61"/>
      <c r="J82" s="62" t="str">
        <f>IF($I82="","",VLOOKUP($I82,加盟団体!$C$9:$H$208,5,FALSE))</f>
        <v/>
      </c>
      <c r="K82" s="179"/>
      <c r="L82" s="62"/>
      <c r="M82" s="179"/>
      <c r="N82" s="62"/>
      <c r="O82" s="180"/>
      <c r="P82" s="179"/>
      <c r="Q82" s="179"/>
      <c r="R82" s="179"/>
      <c r="S82" s="179"/>
      <c r="T82" s="179"/>
      <c r="U82" s="180"/>
      <c r="V82" s="185"/>
      <c r="W82" s="117" t="str">
        <f t="shared" si="1"/>
        <v/>
      </c>
      <c r="X82" s="189"/>
      <c r="Y82" s="179"/>
      <c r="Z82" s="187"/>
      <c r="AA82" s="180"/>
      <c r="AB82" s="180"/>
      <c r="AC82" s="190"/>
      <c r="AD82" s="179"/>
      <c r="AE82" s="60" t="str">
        <f t="shared" si="2"/>
        <v/>
      </c>
      <c r="AF82" s="118" t="str">
        <f t="shared" si="3"/>
        <v/>
      </c>
      <c r="AG82" s="118"/>
      <c r="AH82" s="52"/>
      <c r="AI82" s="52"/>
      <c r="AJ82" s="119">
        <f t="shared" si="4"/>
        <v>0</v>
      </c>
      <c r="AK82" s="119">
        <f t="shared" si="5"/>
        <v>0</v>
      </c>
      <c r="AL82" s="119">
        <f t="shared" si="6"/>
        <v>0</v>
      </c>
      <c r="AM82" s="177">
        <f t="shared" si="7"/>
        <v>0</v>
      </c>
      <c r="AN82" s="177">
        <f t="shared" si="8"/>
        <v>0</v>
      </c>
      <c r="AO82" s="177">
        <f t="shared" si="9"/>
        <v>0</v>
      </c>
    </row>
    <row r="83" spans="4:41" s="116" customFormat="1" ht="24" customHeight="1">
      <c r="D83" s="60">
        <v>23</v>
      </c>
      <c r="E83" s="179"/>
      <c r="F83" s="180"/>
      <c r="G83" s="181"/>
      <c r="H83" s="52" t="str">
        <f>IF($G83="","",VLOOKUP($G83,加盟団体!$C$9:$H$208,5,FALSE))</f>
        <v/>
      </c>
      <c r="I83" s="61"/>
      <c r="J83" s="62" t="str">
        <f>IF($I83="","",VLOOKUP($I83,加盟団体!$C$9:$H$208,5,FALSE))</f>
        <v/>
      </c>
      <c r="K83" s="179"/>
      <c r="L83" s="62"/>
      <c r="M83" s="179"/>
      <c r="N83" s="62"/>
      <c r="O83" s="180"/>
      <c r="P83" s="179"/>
      <c r="Q83" s="179"/>
      <c r="R83" s="179"/>
      <c r="S83" s="179"/>
      <c r="T83" s="179"/>
      <c r="U83" s="180"/>
      <c r="V83" s="185"/>
      <c r="W83" s="117" t="str">
        <f t="shared" si="1"/>
        <v/>
      </c>
      <c r="X83" s="189"/>
      <c r="Y83" s="179"/>
      <c r="Z83" s="187"/>
      <c r="AA83" s="180"/>
      <c r="AB83" s="180"/>
      <c r="AC83" s="190"/>
      <c r="AD83" s="179"/>
      <c r="AE83" s="60" t="str">
        <f t="shared" si="2"/>
        <v/>
      </c>
      <c r="AF83" s="118" t="str">
        <f t="shared" si="3"/>
        <v/>
      </c>
      <c r="AG83" s="118"/>
      <c r="AH83" s="52"/>
      <c r="AI83" s="52"/>
      <c r="AJ83" s="119">
        <f t="shared" si="4"/>
        <v>0</v>
      </c>
      <c r="AK83" s="119">
        <f t="shared" si="5"/>
        <v>0</v>
      </c>
      <c r="AL83" s="119">
        <f t="shared" si="6"/>
        <v>0</v>
      </c>
      <c r="AM83" s="177">
        <f t="shared" si="7"/>
        <v>0</v>
      </c>
      <c r="AN83" s="177">
        <f t="shared" si="8"/>
        <v>0</v>
      </c>
      <c r="AO83" s="177">
        <f t="shared" si="9"/>
        <v>0</v>
      </c>
    </row>
    <row r="84" spans="4:41" s="116" customFormat="1" ht="24" customHeight="1">
      <c r="D84" s="60">
        <v>24</v>
      </c>
      <c r="E84" s="179"/>
      <c r="F84" s="180"/>
      <c r="G84" s="181"/>
      <c r="H84" s="52" t="str">
        <f>IF($G84="","",VLOOKUP($G84,加盟団体!$C$9:$H$208,5,FALSE))</f>
        <v/>
      </c>
      <c r="I84" s="61"/>
      <c r="J84" s="62" t="str">
        <f>IF($I84="","",VLOOKUP($I84,加盟団体!$C$9:$H$208,5,FALSE))</f>
        <v/>
      </c>
      <c r="K84" s="179"/>
      <c r="L84" s="62"/>
      <c r="M84" s="179"/>
      <c r="N84" s="62"/>
      <c r="O84" s="180"/>
      <c r="P84" s="179"/>
      <c r="Q84" s="179"/>
      <c r="R84" s="179"/>
      <c r="S84" s="179"/>
      <c r="T84" s="179"/>
      <c r="U84" s="180"/>
      <c r="V84" s="185"/>
      <c r="W84" s="117" t="str">
        <f t="shared" si="1"/>
        <v/>
      </c>
      <c r="X84" s="189"/>
      <c r="Y84" s="179"/>
      <c r="Z84" s="187"/>
      <c r="AA84" s="180"/>
      <c r="AB84" s="180"/>
      <c r="AC84" s="190"/>
      <c r="AD84" s="179"/>
      <c r="AE84" s="60" t="str">
        <f t="shared" si="2"/>
        <v/>
      </c>
      <c r="AF84" s="118" t="str">
        <f t="shared" si="3"/>
        <v/>
      </c>
      <c r="AG84" s="118"/>
      <c r="AH84" s="52"/>
      <c r="AI84" s="52"/>
      <c r="AJ84" s="119">
        <f t="shared" si="4"/>
        <v>0</v>
      </c>
      <c r="AK84" s="119">
        <f t="shared" si="5"/>
        <v>0</v>
      </c>
      <c r="AL84" s="119">
        <f t="shared" si="6"/>
        <v>0</v>
      </c>
      <c r="AM84" s="177">
        <f t="shared" si="7"/>
        <v>0</v>
      </c>
      <c r="AN84" s="177">
        <f t="shared" si="8"/>
        <v>0</v>
      </c>
      <c r="AO84" s="177">
        <f t="shared" si="9"/>
        <v>0</v>
      </c>
    </row>
    <row r="85" spans="4:41" s="116" customFormat="1" ht="24" customHeight="1">
      <c r="D85" s="60">
        <v>25</v>
      </c>
      <c r="E85" s="179"/>
      <c r="F85" s="180"/>
      <c r="G85" s="181"/>
      <c r="H85" s="52" t="str">
        <f>IF($G85="","",VLOOKUP($G85,加盟団体!$C$9:$H$208,5,FALSE))</f>
        <v/>
      </c>
      <c r="I85" s="61"/>
      <c r="J85" s="62" t="str">
        <f>IF($I85="","",VLOOKUP($I85,加盟団体!$C$9:$H$208,5,FALSE))</f>
        <v/>
      </c>
      <c r="K85" s="179"/>
      <c r="L85" s="62"/>
      <c r="M85" s="179"/>
      <c r="N85" s="62"/>
      <c r="O85" s="180"/>
      <c r="P85" s="179"/>
      <c r="Q85" s="179"/>
      <c r="R85" s="179"/>
      <c r="S85" s="179"/>
      <c r="T85" s="179"/>
      <c r="U85" s="180"/>
      <c r="V85" s="185"/>
      <c r="W85" s="117" t="str">
        <f t="shared" si="1"/>
        <v/>
      </c>
      <c r="X85" s="189"/>
      <c r="Y85" s="179"/>
      <c r="Z85" s="187"/>
      <c r="AA85" s="180"/>
      <c r="AB85" s="180"/>
      <c r="AC85" s="190"/>
      <c r="AD85" s="179"/>
      <c r="AE85" s="60" t="str">
        <f t="shared" si="2"/>
        <v/>
      </c>
      <c r="AF85" s="118" t="str">
        <f t="shared" si="3"/>
        <v/>
      </c>
      <c r="AG85" s="118"/>
      <c r="AH85" s="52"/>
      <c r="AI85" s="52"/>
      <c r="AJ85" s="119">
        <f t="shared" si="4"/>
        <v>0</v>
      </c>
      <c r="AK85" s="119">
        <f t="shared" si="5"/>
        <v>0</v>
      </c>
      <c r="AL85" s="119">
        <f t="shared" si="6"/>
        <v>0</v>
      </c>
      <c r="AM85" s="177">
        <f t="shared" si="7"/>
        <v>0</v>
      </c>
      <c r="AN85" s="177">
        <f t="shared" si="8"/>
        <v>0</v>
      </c>
      <c r="AO85" s="177">
        <f t="shared" si="9"/>
        <v>0</v>
      </c>
    </row>
    <row r="86" spans="4:41" s="116" customFormat="1" ht="24" customHeight="1">
      <c r="D86" s="60">
        <v>26</v>
      </c>
      <c r="E86" s="179"/>
      <c r="F86" s="180"/>
      <c r="G86" s="181"/>
      <c r="H86" s="52" t="str">
        <f>IF($G86="","",VLOOKUP($G86,加盟団体!$C$9:$H$208,5,FALSE))</f>
        <v/>
      </c>
      <c r="I86" s="61"/>
      <c r="J86" s="62" t="str">
        <f>IF($I86="","",VLOOKUP($I86,加盟団体!$C$9:$H$208,5,FALSE))</f>
        <v/>
      </c>
      <c r="K86" s="179"/>
      <c r="L86" s="62"/>
      <c r="M86" s="179"/>
      <c r="N86" s="62"/>
      <c r="O86" s="180"/>
      <c r="P86" s="179"/>
      <c r="Q86" s="179"/>
      <c r="R86" s="179"/>
      <c r="S86" s="179"/>
      <c r="T86" s="179"/>
      <c r="U86" s="180"/>
      <c r="V86" s="185"/>
      <c r="W86" s="117" t="str">
        <f t="shared" si="1"/>
        <v/>
      </c>
      <c r="X86" s="189"/>
      <c r="Y86" s="179"/>
      <c r="Z86" s="187"/>
      <c r="AA86" s="180"/>
      <c r="AB86" s="180"/>
      <c r="AC86" s="190"/>
      <c r="AD86" s="179"/>
      <c r="AE86" s="60" t="str">
        <f t="shared" si="2"/>
        <v/>
      </c>
      <c r="AF86" s="118" t="str">
        <f t="shared" si="3"/>
        <v/>
      </c>
      <c r="AG86" s="118"/>
      <c r="AH86" s="52"/>
      <c r="AI86" s="52"/>
      <c r="AJ86" s="119">
        <f t="shared" si="4"/>
        <v>0</v>
      </c>
      <c r="AK86" s="119">
        <f t="shared" si="5"/>
        <v>0</v>
      </c>
      <c r="AL86" s="119">
        <f t="shared" si="6"/>
        <v>0</v>
      </c>
      <c r="AM86" s="177">
        <f t="shared" si="7"/>
        <v>0</v>
      </c>
      <c r="AN86" s="177">
        <f t="shared" si="8"/>
        <v>0</v>
      </c>
      <c r="AO86" s="177">
        <f t="shared" si="9"/>
        <v>0</v>
      </c>
    </row>
    <row r="87" spans="4:41" s="116" customFormat="1" ht="24" customHeight="1">
      <c r="D87" s="60">
        <v>27</v>
      </c>
      <c r="E87" s="179"/>
      <c r="F87" s="180"/>
      <c r="G87" s="181"/>
      <c r="H87" s="52" t="str">
        <f>IF($G87="","",VLOOKUP($G87,加盟団体!$C$9:$H$208,5,FALSE))</f>
        <v/>
      </c>
      <c r="I87" s="61"/>
      <c r="J87" s="62" t="str">
        <f>IF($I87="","",VLOOKUP($I87,加盟団体!$C$9:$H$208,5,FALSE))</f>
        <v/>
      </c>
      <c r="K87" s="179"/>
      <c r="L87" s="62"/>
      <c r="M87" s="179"/>
      <c r="N87" s="62"/>
      <c r="O87" s="180"/>
      <c r="P87" s="179"/>
      <c r="Q87" s="179"/>
      <c r="R87" s="179"/>
      <c r="S87" s="179"/>
      <c r="T87" s="179"/>
      <c r="U87" s="180"/>
      <c r="V87" s="185"/>
      <c r="W87" s="117" t="str">
        <f t="shared" si="1"/>
        <v/>
      </c>
      <c r="X87" s="189"/>
      <c r="Y87" s="179"/>
      <c r="Z87" s="187"/>
      <c r="AA87" s="181"/>
      <c r="AB87" s="181"/>
      <c r="AC87" s="191"/>
      <c r="AD87" s="179"/>
      <c r="AE87" s="60" t="str">
        <f t="shared" si="2"/>
        <v/>
      </c>
      <c r="AF87" s="118" t="str">
        <f t="shared" si="3"/>
        <v/>
      </c>
      <c r="AG87" s="118"/>
      <c r="AH87" s="52"/>
      <c r="AI87" s="52"/>
      <c r="AJ87" s="119">
        <f t="shared" si="4"/>
        <v>0</v>
      </c>
      <c r="AK87" s="119">
        <f t="shared" si="5"/>
        <v>0</v>
      </c>
      <c r="AL87" s="119">
        <f t="shared" si="6"/>
        <v>0</v>
      </c>
      <c r="AM87" s="177">
        <f t="shared" si="7"/>
        <v>0</v>
      </c>
      <c r="AN87" s="177">
        <f t="shared" si="8"/>
        <v>0</v>
      </c>
      <c r="AO87" s="177">
        <f t="shared" si="9"/>
        <v>0</v>
      </c>
    </row>
    <row r="88" spans="4:41" s="116" customFormat="1" ht="24" customHeight="1">
      <c r="D88" s="60">
        <v>28</v>
      </c>
      <c r="E88" s="179"/>
      <c r="F88" s="180"/>
      <c r="G88" s="181"/>
      <c r="H88" s="52" t="str">
        <f>IF($G88="","",VLOOKUP($G88,加盟団体!$C$9:$H$208,5,FALSE))</f>
        <v/>
      </c>
      <c r="I88" s="61"/>
      <c r="J88" s="62" t="str">
        <f>IF($I88="","",VLOOKUP($I88,加盟団体!$C$9:$H$208,5,FALSE))</f>
        <v/>
      </c>
      <c r="K88" s="179"/>
      <c r="L88" s="62"/>
      <c r="M88" s="179"/>
      <c r="N88" s="62"/>
      <c r="O88" s="180"/>
      <c r="P88" s="179"/>
      <c r="Q88" s="179"/>
      <c r="R88" s="179"/>
      <c r="S88" s="179"/>
      <c r="T88" s="179"/>
      <c r="U88" s="180"/>
      <c r="V88" s="185"/>
      <c r="W88" s="117" t="str">
        <f t="shared" si="1"/>
        <v/>
      </c>
      <c r="X88" s="189"/>
      <c r="Y88" s="179"/>
      <c r="Z88" s="187"/>
      <c r="AA88" s="180"/>
      <c r="AB88" s="180"/>
      <c r="AC88" s="190"/>
      <c r="AD88" s="179"/>
      <c r="AE88" s="60" t="str">
        <f t="shared" si="2"/>
        <v/>
      </c>
      <c r="AF88" s="118" t="str">
        <f t="shared" si="3"/>
        <v/>
      </c>
      <c r="AG88" s="118"/>
      <c r="AH88" s="52"/>
      <c r="AI88" s="52"/>
      <c r="AJ88" s="119">
        <f t="shared" si="4"/>
        <v>0</v>
      </c>
      <c r="AK88" s="119">
        <f t="shared" si="5"/>
        <v>0</v>
      </c>
      <c r="AL88" s="119">
        <f t="shared" si="6"/>
        <v>0</v>
      </c>
      <c r="AM88" s="177">
        <f t="shared" si="7"/>
        <v>0</v>
      </c>
      <c r="AN88" s="177">
        <f t="shared" si="8"/>
        <v>0</v>
      </c>
      <c r="AO88" s="177">
        <f t="shared" si="9"/>
        <v>0</v>
      </c>
    </row>
    <row r="89" spans="4:41" s="116" customFormat="1" ht="24" customHeight="1">
      <c r="D89" s="60">
        <v>29</v>
      </c>
      <c r="E89" s="179"/>
      <c r="F89" s="180"/>
      <c r="G89" s="181"/>
      <c r="H89" s="52" t="str">
        <f>IF($G89="","",VLOOKUP($G89,加盟団体!$C$9:$H$208,5,FALSE))</f>
        <v/>
      </c>
      <c r="I89" s="61"/>
      <c r="J89" s="62" t="str">
        <f>IF($I89="","",VLOOKUP($I89,加盟団体!$C$9:$H$208,5,FALSE))</f>
        <v/>
      </c>
      <c r="K89" s="179"/>
      <c r="L89" s="62"/>
      <c r="M89" s="179"/>
      <c r="N89" s="62"/>
      <c r="O89" s="180"/>
      <c r="P89" s="179"/>
      <c r="Q89" s="179"/>
      <c r="R89" s="179"/>
      <c r="S89" s="179"/>
      <c r="T89" s="179"/>
      <c r="U89" s="180"/>
      <c r="V89" s="185"/>
      <c r="W89" s="117" t="str">
        <f t="shared" si="1"/>
        <v/>
      </c>
      <c r="X89" s="189"/>
      <c r="Y89" s="179"/>
      <c r="Z89" s="187"/>
      <c r="AA89" s="180"/>
      <c r="AB89" s="180"/>
      <c r="AC89" s="190"/>
      <c r="AD89" s="179"/>
      <c r="AE89" s="60" t="str">
        <f t="shared" si="2"/>
        <v/>
      </c>
      <c r="AF89" s="118" t="str">
        <f t="shared" si="3"/>
        <v/>
      </c>
      <c r="AG89" s="118"/>
      <c r="AH89" s="52"/>
      <c r="AI89" s="52"/>
      <c r="AJ89" s="119">
        <f t="shared" si="4"/>
        <v>0</v>
      </c>
      <c r="AK89" s="119">
        <f t="shared" si="5"/>
        <v>0</v>
      </c>
      <c r="AL89" s="119">
        <f t="shared" si="6"/>
        <v>0</v>
      </c>
      <c r="AM89" s="177">
        <f t="shared" si="7"/>
        <v>0</v>
      </c>
      <c r="AN89" s="177">
        <f t="shared" si="8"/>
        <v>0</v>
      </c>
      <c r="AO89" s="177">
        <f t="shared" si="9"/>
        <v>0</v>
      </c>
    </row>
    <row r="90" spans="4:41" s="116" customFormat="1" ht="24" customHeight="1">
      <c r="D90" s="60">
        <v>30</v>
      </c>
      <c r="E90" s="179"/>
      <c r="F90" s="180"/>
      <c r="G90" s="181"/>
      <c r="H90" s="52" t="str">
        <f>IF($G90="","",VLOOKUP($G90,加盟団体!$C$9:$H$208,5,FALSE))</f>
        <v/>
      </c>
      <c r="I90" s="61"/>
      <c r="J90" s="62" t="str">
        <f>IF($I90="","",VLOOKUP($I90,加盟団体!$C$9:$H$208,5,FALSE))</f>
        <v/>
      </c>
      <c r="K90" s="179"/>
      <c r="L90" s="62"/>
      <c r="M90" s="179"/>
      <c r="N90" s="62"/>
      <c r="O90" s="180"/>
      <c r="P90" s="179"/>
      <c r="Q90" s="179"/>
      <c r="R90" s="179"/>
      <c r="S90" s="179"/>
      <c r="T90" s="179"/>
      <c r="U90" s="180"/>
      <c r="V90" s="185"/>
      <c r="W90" s="117" t="str">
        <f t="shared" si="1"/>
        <v/>
      </c>
      <c r="X90" s="189"/>
      <c r="Y90" s="179"/>
      <c r="Z90" s="187"/>
      <c r="AA90" s="180"/>
      <c r="AB90" s="180"/>
      <c r="AC90" s="190"/>
      <c r="AD90" s="179"/>
      <c r="AE90" s="60" t="str">
        <f t="shared" si="2"/>
        <v/>
      </c>
      <c r="AF90" s="118" t="str">
        <f t="shared" si="3"/>
        <v/>
      </c>
      <c r="AG90" s="118"/>
      <c r="AH90" s="52"/>
      <c r="AI90" s="52"/>
      <c r="AJ90" s="119">
        <f t="shared" si="4"/>
        <v>0</v>
      </c>
      <c r="AK90" s="119">
        <f t="shared" si="5"/>
        <v>0</v>
      </c>
      <c r="AL90" s="119">
        <f t="shared" si="6"/>
        <v>0</v>
      </c>
      <c r="AM90" s="177">
        <f t="shared" si="7"/>
        <v>0</v>
      </c>
      <c r="AN90" s="177">
        <f t="shared" si="8"/>
        <v>0</v>
      </c>
      <c r="AO90" s="177">
        <f t="shared" si="9"/>
        <v>0</v>
      </c>
    </row>
    <row r="91" spans="4:41" s="116" customFormat="1" ht="24" customHeight="1">
      <c r="D91" s="60">
        <v>31</v>
      </c>
      <c r="E91" s="179"/>
      <c r="F91" s="180"/>
      <c r="G91" s="181"/>
      <c r="H91" s="52" t="str">
        <f>IF($G91="","",VLOOKUP($G91,加盟団体!$C$9:$H$208,5,FALSE))</f>
        <v/>
      </c>
      <c r="I91" s="61"/>
      <c r="J91" s="62" t="str">
        <f>IF($I91="","",VLOOKUP($I91,加盟団体!$C$9:$H$208,5,FALSE))</f>
        <v/>
      </c>
      <c r="K91" s="179"/>
      <c r="L91" s="62"/>
      <c r="M91" s="179"/>
      <c r="N91" s="62"/>
      <c r="O91" s="180"/>
      <c r="P91" s="179"/>
      <c r="Q91" s="179"/>
      <c r="R91" s="179"/>
      <c r="S91" s="179"/>
      <c r="T91" s="179"/>
      <c r="U91" s="180"/>
      <c r="V91" s="185"/>
      <c r="W91" s="117" t="str">
        <f t="shared" si="1"/>
        <v/>
      </c>
      <c r="X91" s="189"/>
      <c r="Y91" s="179"/>
      <c r="Z91" s="187"/>
      <c r="AA91" s="180"/>
      <c r="AB91" s="180"/>
      <c r="AC91" s="190"/>
      <c r="AD91" s="179"/>
      <c r="AE91" s="60" t="str">
        <f t="shared" si="2"/>
        <v/>
      </c>
      <c r="AF91" s="118" t="str">
        <f t="shared" si="3"/>
        <v/>
      </c>
      <c r="AG91" s="118"/>
      <c r="AH91" s="52"/>
      <c r="AI91" s="52"/>
      <c r="AJ91" s="119">
        <f t="shared" si="4"/>
        <v>0</v>
      </c>
      <c r="AK91" s="119">
        <f t="shared" si="5"/>
        <v>0</v>
      </c>
      <c r="AL91" s="119">
        <f t="shared" si="6"/>
        <v>0</v>
      </c>
      <c r="AM91" s="177">
        <f t="shared" si="7"/>
        <v>0</v>
      </c>
      <c r="AN91" s="177">
        <f t="shared" si="8"/>
        <v>0</v>
      </c>
      <c r="AO91" s="177">
        <f t="shared" si="9"/>
        <v>0</v>
      </c>
    </row>
    <row r="92" spans="4:41" s="116" customFormat="1" ht="24" customHeight="1">
      <c r="D92" s="60">
        <v>32</v>
      </c>
      <c r="E92" s="179"/>
      <c r="F92" s="180"/>
      <c r="G92" s="181"/>
      <c r="H92" s="52" t="str">
        <f>IF($G92="","",VLOOKUP($G92,加盟団体!$C$9:$H$208,5,FALSE))</f>
        <v/>
      </c>
      <c r="I92" s="61"/>
      <c r="J92" s="62" t="str">
        <f>IF($I92="","",VLOOKUP($I92,加盟団体!$C$9:$H$208,5,FALSE))</f>
        <v/>
      </c>
      <c r="K92" s="179"/>
      <c r="L92" s="62"/>
      <c r="M92" s="179"/>
      <c r="N92" s="62"/>
      <c r="O92" s="180"/>
      <c r="P92" s="179"/>
      <c r="Q92" s="179"/>
      <c r="R92" s="179"/>
      <c r="S92" s="179"/>
      <c r="T92" s="179"/>
      <c r="U92" s="180"/>
      <c r="V92" s="185"/>
      <c r="W92" s="117" t="str">
        <f t="shared" si="1"/>
        <v/>
      </c>
      <c r="X92" s="189"/>
      <c r="Y92" s="179"/>
      <c r="Z92" s="187"/>
      <c r="AA92" s="180"/>
      <c r="AB92" s="180"/>
      <c r="AC92" s="190"/>
      <c r="AD92" s="179"/>
      <c r="AE92" s="60" t="str">
        <f t="shared" si="2"/>
        <v/>
      </c>
      <c r="AF92" s="118" t="str">
        <f t="shared" si="3"/>
        <v/>
      </c>
      <c r="AG92" s="118"/>
      <c r="AH92" s="52"/>
      <c r="AI92" s="52"/>
      <c r="AJ92" s="119">
        <f t="shared" si="4"/>
        <v>0</v>
      </c>
      <c r="AK92" s="119">
        <f t="shared" si="5"/>
        <v>0</v>
      </c>
      <c r="AL92" s="119">
        <f t="shared" si="6"/>
        <v>0</v>
      </c>
      <c r="AM92" s="177">
        <f t="shared" si="7"/>
        <v>0</v>
      </c>
      <c r="AN92" s="177">
        <f t="shared" si="8"/>
        <v>0</v>
      </c>
      <c r="AO92" s="177">
        <f t="shared" si="9"/>
        <v>0</v>
      </c>
    </row>
    <row r="93" spans="4:41" s="116" customFormat="1" ht="24" customHeight="1">
      <c r="D93" s="60">
        <v>33</v>
      </c>
      <c r="E93" s="179"/>
      <c r="F93" s="180"/>
      <c r="G93" s="181"/>
      <c r="H93" s="52" t="str">
        <f>IF($G93="","",VLOOKUP($G93,加盟団体!$C$9:$H$208,5,FALSE))</f>
        <v/>
      </c>
      <c r="I93" s="61"/>
      <c r="J93" s="62" t="str">
        <f>IF($I93="","",VLOOKUP($I93,加盟団体!$C$9:$H$208,5,FALSE))</f>
        <v/>
      </c>
      <c r="K93" s="179"/>
      <c r="L93" s="62"/>
      <c r="M93" s="179"/>
      <c r="N93" s="62"/>
      <c r="O93" s="180"/>
      <c r="P93" s="179"/>
      <c r="Q93" s="179"/>
      <c r="R93" s="179"/>
      <c r="S93" s="179"/>
      <c r="T93" s="179"/>
      <c r="U93" s="180"/>
      <c r="V93" s="185"/>
      <c r="W93" s="117" t="str">
        <f t="shared" si="1"/>
        <v/>
      </c>
      <c r="X93" s="189"/>
      <c r="Y93" s="179"/>
      <c r="Z93" s="187"/>
      <c r="AA93" s="180"/>
      <c r="AB93" s="180"/>
      <c r="AC93" s="190"/>
      <c r="AD93" s="179"/>
      <c r="AE93" s="60" t="str">
        <f t="shared" si="2"/>
        <v/>
      </c>
      <c r="AF93" s="118" t="str">
        <f t="shared" si="3"/>
        <v/>
      </c>
      <c r="AG93" s="118"/>
      <c r="AH93" s="52"/>
      <c r="AI93" s="52"/>
      <c r="AJ93" s="119">
        <f t="shared" si="4"/>
        <v>0</v>
      </c>
      <c r="AK93" s="119">
        <f t="shared" si="5"/>
        <v>0</v>
      </c>
      <c r="AL93" s="119">
        <f t="shared" si="6"/>
        <v>0</v>
      </c>
      <c r="AM93" s="177">
        <f t="shared" si="7"/>
        <v>0</v>
      </c>
      <c r="AN93" s="177">
        <f t="shared" si="8"/>
        <v>0</v>
      </c>
      <c r="AO93" s="177">
        <f t="shared" si="9"/>
        <v>0</v>
      </c>
    </row>
    <row r="94" spans="4:41" s="116" customFormat="1" ht="24" customHeight="1">
      <c r="D94" s="60">
        <v>34</v>
      </c>
      <c r="E94" s="179"/>
      <c r="F94" s="180"/>
      <c r="G94" s="181"/>
      <c r="H94" s="52" t="str">
        <f>IF($G94="","",VLOOKUP($G94,加盟団体!$C$9:$H$208,5,FALSE))</f>
        <v/>
      </c>
      <c r="I94" s="61"/>
      <c r="J94" s="62" t="str">
        <f>IF($I94="","",VLOOKUP($I94,加盟団体!$C$9:$H$208,5,FALSE))</f>
        <v/>
      </c>
      <c r="K94" s="179"/>
      <c r="L94" s="62"/>
      <c r="M94" s="179"/>
      <c r="N94" s="62"/>
      <c r="O94" s="180"/>
      <c r="P94" s="179"/>
      <c r="Q94" s="179"/>
      <c r="R94" s="179"/>
      <c r="S94" s="179"/>
      <c r="T94" s="179"/>
      <c r="U94" s="180"/>
      <c r="V94" s="185"/>
      <c r="W94" s="117" t="str">
        <f t="shared" si="1"/>
        <v/>
      </c>
      <c r="X94" s="189"/>
      <c r="Y94" s="179"/>
      <c r="Z94" s="187"/>
      <c r="AA94" s="180"/>
      <c r="AB94" s="180"/>
      <c r="AC94" s="190"/>
      <c r="AD94" s="179"/>
      <c r="AE94" s="60" t="str">
        <f t="shared" si="2"/>
        <v/>
      </c>
      <c r="AF94" s="118" t="str">
        <f t="shared" si="3"/>
        <v/>
      </c>
      <c r="AG94" s="118"/>
      <c r="AH94" s="52"/>
      <c r="AI94" s="52"/>
      <c r="AJ94" s="119">
        <f t="shared" si="4"/>
        <v>0</v>
      </c>
      <c r="AK94" s="119">
        <f t="shared" si="5"/>
        <v>0</v>
      </c>
      <c r="AL94" s="119">
        <f t="shared" si="6"/>
        <v>0</v>
      </c>
      <c r="AM94" s="177">
        <f t="shared" si="7"/>
        <v>0</v>
      </c>
      <c r="AN94" s="177">
        <f t="shared" si="8"/>
        <v>0</v>
      </c>
      <c r="AO94" s="177">
        <f t="shared" si="9"/>
        <v>0</v>
      </c>
    </row>
    <row r="95" spans="4:41" s="116" customFormat="1" ht="24" customHeight="1">
      <c r="D95" s="60">
        <v>35</v>
      </c>
      <c r="E95" s="179"/>
      <c r="F95" s="180"/>
      <c r="G95" s="181"/>
      <c r="H95" s="52" t="str">
        <f>IF($G95="","",VLOOKUP($G95,加盟団体!$C$9:$H$208,5,FALSE))</f>
        <v/>
      </c>
      <c r="I95" s="61"/>
      <c r="J95" s="62" t="str">
        <f>IF($I95="","",VLOOKUP($I95,加盟団体!$C$9:$H$208,5,FALSE))</f>
        <v/>
      </c>
      <c r="K95" s="179"/>
      <c r="L95" s="62"/>
      <c r="M95" s="179"/>
      <c r="N95" s="62"/>
      <c r="O95" s="180"/>
      <c r="P95" s="179"/>
      <c r="Q95" s="179"/>
      <c r="R95" s="179"/>
      <c r="S95" s="179"/>
      <c r="T95" s="179"/>
      <c r="U95" s="180"/>
      <c r="V95" s="185"/>
      <c r="W95" s="117" t="str">
        <f t="shared" si="1"/>
        <v/>
      </c>
      <c r="X95" s="189"/>
      <c r="Y95" s="179"/>
      <c r="Z95" s="187"/>
      <c r="AA95" s="180"/>
      <c r="AB95" s="180"/>
      <c r="AC95" s="190"/>
      <c r="AD95" s="179"/>
      <c r="AE95" s="60" t="str">
        <f t="shared" si="2"/>
        <v/>
      </c>
      <c r="AF95" s="118" t="str">
        <f t="shared" si="3"/>
        <v/>
      </c>
      <c r="AG95" s="118"/>
      <c r="AH95" s="52"/>
      <c r="AI95" s="52"/>
      <c r="AJ95" s="119">
        <f t="shared" si="4"/>
        <v>0</v>
      </c>
      <c r="AK95" s="119">
        <f t="shared" si="5"/>
        <v>0</v>
      </c>
      <c r="AL95" s="119">
        <f t="shared" si="6"/>
        <v>0</v>
      </c>
      <c r="AM95" s="177">
        <f t="shared" si="7"/>
        <v>0</v>
      </c>
      <c r="AN95" s="177">
        <f t="shared" si="8"/>
        <v>0</v>
      </c>
      <c r="AO95" s="177">
        <f t="shared" si="9"/>
        <v>0</v>
      </c>
    </row>
    <row r="96" spans="4:41" s="116" customFormat="1" ht="24" customHeight="1">
      <c r="D96" s="60">
        <v>36</v>
      </c>
      <c r="E96" s="179"/>
      <c r="F96" s="180"/>
      <c r="G96" s="181"/>
      <c r="H96" s="52" t="str">
        <f>IF($G96="","",VLOOKUP($G96,加盟団体!$C$9:$H$208,5,FALSE))</f>
        <v/>
      </c>
      <c r="I96" s="61"/>
      <c r="J96" s="62" t="str">
        <f>IF($I96="","",VLOOKUP($I96,加盟団体!$C$9:$H$208,5,FALSE))</f>
        <v/>
      </c>
      <c r="K96" s="179"/>
      <c r="L96" s="62"/>
      <c r="M96" s="179"/>
      <c r="N96" s="62"/>
      <c r="O96" s="180"/>
      <c r="P96" s="179"/>
      <c r="Q96" s="179"/>
      <c r="R96" s="179"/>
      <c r="S96" s="179"/>
      <c r="T96" s="179"/>
      <c r="U96" s="180"/>
      <c r="V96" s="185"/>
      <c r="W96" s="117" t="str">
        <f t="shared" si="1"/>
        <v/>
      </c>
      <c r="X96" s="189"/>
      <c r="Y96" s="179"/>
      <c r="Z96" s="187"/>
      <c r="AA96" s="180"/>
      <c r="AB96" s="180"/>
      <c r="AC96" s="190"/>
      <c r="AD96" s="179"/>
      <c r="AE96" s="60" t="str">
        <f t="shared" si="2"/>
        <v/>
      </c>
      <c r="AF96" s="118" t="str">
        <f t="shared" si="3"/>
        <v/>
      </c>
      <c r="AG96" s="118"/>
      <c r="AH96" s="52"/>
      <c r="AI96" s="52"/>
      <c r="AJ96" s="119">
        <f t="shared" si="4"/>
        <v>0</v>
      </c>
      <c r="AK96" s="119">
        <f t="shared" si="5"/>
        <v>0</v>
      </c>
      <c r="AL96" s="119">
        <f t="shared" si="6"/>
        <v>0</v>
      </c>
      <c r="AM96" s="177">
        <f t="shared" si="7"/>
        <v>0</v>
      </c>
      <c r="AN96" s="177">
        <f t="shared" si="8"/>
        <v>0</v>
      </c>
      <c r="AO96" s="177">
        <f t="shared" si="9"/>
        <v>0</v>
      </c>
    </row>
    <row r="97" spans="4:41" s="116" customFormat="1" ht="24" customHeight="1">
      <c r="D97" s="60">
        <v>37</v>
      </c>
      <c r="E97" s="179"/>
      <c r="F97" s="180"/>
      <c r="G97" s="181"/>
      <c r="H97" s="52" t="str">
        <f>IF($G97="","",VLOOKUP($G97,加盟団体!$C$9:$H$208,5,FALSE))</f>
        <v/>
      </c>
      <c r="I97" s="61"/>
      <c r="J97" s="62" t="str">
        <f>IF($I97="","",VLOOKUP($I97,加盟団体!$C$9:$H$208,5,FALSE))</f>
        <v/>
      </c>
      <c r="K97" s="179"/>
      <c r="L97" s="62"/>
      <c r="M97" s="179"/>
      <c r="N97" s="62"/>
      <c r="O97" s="180"/>
      <c r="P97" s="179"/>
      <c r="Q97" s="179"/>
      <c r="R97" s="179"/>
      <c r="S97" s="179"/>
      <c r="T97" s="179"/>
      <c r="U97" s="180"/>
      <c r="V97" s="185"/>
      <c r="W97" s="117" t="str">
        <f t="shared" si="1"/>
        <v/>
      </c>
      <c r="X97" s="189"/>
      <c r="Y97" s="179"/>
      <c r="Z97" s="187"/>
      <c r="AA97" s="180"/>
      <c r="AB97" s="180"/>
      <c r="AC97" s="190"/>
      <c r="AD97" s="179"/>
      <c r="AE97" s="60" t="str">
        <f t="shared" si="2"/>
        <v/>
      </c>
      <c r="AF97" s="118" t="str">
        <f t="shared" si="3"/>
        <v/>
      </c>
      <c r="AG97" s="118"/>
      <c r="AH97" s="52"/>
      <c r="AI97" s="52"/>
      <c r="AJ97" s="119">
        <f t="shared" si="4"/>
        <v>0</v>
      </c>
      <c r="AK97" s="119">
        <f t="shared" si="5"/>
        <v>0</v>
      </c>
      <c r="AL97" s="119">
        <f t="shared" si="6"/>
        <v>0</v>
      </c>
      <c r="AM97" s="177">
        <f t="shared" si="7"/>
        <v>0</v>
      </c>
      <c r="AN97" s="177">
        <f t="shared" si="8"/>
        <v>0</v>
      </c>
      <c r="AO97" s="177">
        <f t="shared" si="9"/>
        <v>0</v>
      </c>
    </row>
    <row r="98" spans="4:41" s="116" customFormat="1" ht="24" customHeight="1">
      <c r="D98" s="60">
        <v>38</v>
      </c>
      <c r="E98" s="179"/>
      <c r="F98" s="180"/>
      <c r="G98" s="181"/>
      <c r="H98" s="52" t="str">
        <f>IF($G98="","",VLOOKUP($G98,加盟団体!$C$9:$H$208,5,FALSE))</f>
        <v/>
      </c>
      <c r="I98" s="61"/>
      <c r="J98" s="62" t="str">
        <f>IF($I98="","",VLOOKUP($I98,加盟団体!$C$9:$H$208,5,FALSE))</f>
        <v/>
      </c>
      <c r="K98" s="179"/>
      <c r="L98" s="62"/>
      <c r="M98" s="179"/>
      <c r="N98" s="62"/>
      <c r="O98" s="180"/>
      <c r="P98" s="179"/>
      <c r="Q98" s="179"/>
      <c r="R98" s="179"/>
      <c r="S98" s="179"/>
      <c r="T98" s="179"/>
      <c r="U98" s="180"/>
      <c r="V98" s="185"/>
      <c r="W98" s="117" t="str">
        <f t="shared" si="1"/>
        <v/>
      </c>
      <c r="X98" s="189"/>
      <c r="Y98" s="179"/>
      <c r="Z98" s="187"/>
      <c r="AA98" s="180"/>
      <c r="AB98" s="180"/>
      <c r="AC98" s="190"/>
      <c r="AD98" s="179"/>
      <c r="AE98" s="60" t="str">
        <f t="shared" si="2"/>
        <v/>
      </c>
      <c r="AF98" s="118" t="str">
        <f t="shared" si="3"/>
        <v/>
      </c>
      <c r="AG98" s="118"/>
      <c r="AH98" s="52"/>
      <c r="AI98" s="52"/>
      <c r="AJ98" s="119">
        <f t="shared" si="4"/>
        <v>0</v>
      </c>
      <c r="AK98" s="119">
        <f t="shared" si="5"/>
        <v>0</v>
      </c>
      <c r="AL98" s="119">
        <f t="shared" si="6"/>
        <v>0</v>
      </c>
      <c r="AM98" s="177">
        <f t="shared" si="7"/>
        <v>0</v>
      </c>
      <c r="AN98" s="177">
        <f t="shared" si="8"/>
        <v>0</v>
      </c>
      <c r="AO98" s="177">
        <f t="shared" si="9"/>
        <v>0</v>
      </c>
    </row>
    <row r="99" spans="4:41" s="116" customFormat="1" ht="24" customHeight="1">
      <c r="D99" s="60">
        <v>39</v>
      </c>
      <c r="E99" s="179"/>
      <c r="F99" s="180"/>
      <c r="G99" s="181"/>
      <c r="H99" s="52" t="str">
        <f>IF($G99="","",VLOOKUP($G99,加盟団体!$C$9:$H$208,5,FALSE))</f>
        <v/>
      </c>
      <c r="I99" s="61"/>
      <c r="J99" s="62" t="str">
        <f>IF($I99="","",VLOOKUP($I99,加盟団体!$C$9:$H$208,5,FALSE))</f>
        <v/>
      </c>
      <c r="K99" s="179"/>
      <c r="L99" s="62"/>
      <c r="M99" s="179"/>
      <c r="N99" s="62"/>
      <c r="O99" s="180"/>
      <c r="P99" s="179"/>
      <c r="Q99" s="179"/>
      <c r="R99" s="179"/>
      <c r="S99" s="179"/>
      <c r="T99" s="179"/>
      <c r="U99" s="180"/>
      <c r="V99" s="185"/>
      <c r="W99" s="117" t="str">
        <f t="shared" si="1"/>
        <v/>
      </c>
      <c r="X99" s="189"/>
      <c r="Y99" s="179"/>
      <c r="Z99" s="187"/>
      <c r="AA99" s="180"/>
      <c r="AB99" s="180"/>
      <c r="AC99" s="190"/>
      <c r="AD99" s="179"/>
      <c r="AE99" s="60" t="str">
        <f t="shared" si="2"/>
        <v/>
      </c>
      <c r="AF99" s="118" t="str">
        <f t="shared" si="3"/>
        <v/>
      </c>
      <c r="AG99" s="118"/>
      <c r="AH99" s="52"/>
      <c r="AI99" s="52"/>
      <c r="AJ99" s="119">
        <f t="shared" si="4"/>
        <v>0</v>
      </c>
      <c r="AK99" s="119">
        <f t="shared" si="5"/>
        <v>0</v>
      </c>
      <c r="AL99" s="119">
        <f t="shared" si="6"/>
        <v>0</v>
      </c>
      <c r="AM99" s="177">
        <f t="shared" si="7"/>
        <v>0</v>
      </c>
      <c r="AN99" s="177">
        <f t="shared" si="8"/>
        <v>0</v>
      </c>
      <c r="AO99" s="177">
        <f t="shared" si="9"/>
        <v>0</v>
      </c>
    </row>
    <row r="100" spans="4:41" s="116" customFormat="1" ht="24" customHeight="1">
      <c r="D100" s="60">
        <v>40</v>
      </c>
      <c r="E100" s="179"/>
      <c r="F100" s="180"/>
      <c r="G100" s="181"/>
      <c r="H100" s="52" t="str">
        <f>IF($G100="","",VLOOKUP($G100,加盟団体!$C$9:$H$208,5,FALSE))</f>
        <v/>
      </c>
      <c r="I100" s="61"/>
      <c r="J100" s="62" t="str">
        <f>IF($I100="","",VLOOKUP($I100,加盟団体!$C$9:$H$208,5,FALSE))</f>
        <v/>
      </c>
      <c r="K100" s="179"/>
      <c r="L100" s="62"/>
      <c r="M100" s="179"/>
      <c r="N100" s="62"/>
      <c r="O100" s="180"/>
      <c r="P100" s="179"/>
      <c r="Q100" s="179"/>
      <c r="R100" s="179"/>
      <c r="S100" s="179"/>
      <c r="T100" s="179"/>
      <c r="U100" s="180"/>
      <c r="V100" s="185"/>
      <c r="W100" s="117" t="str">
        <f t="shared" si="1"/>
        <v/>
      </c>
      <c r="X100" s="189"/>
      <c r="Y100" s="179"/>
      <c r="Z100" s="187"/>
      <c r="AA100" s="180"/>
      <c r="AB100" s="180"/>
      <c r="AC100" s="190"/>
      <c r="AD100" s="179"/>
      <c r="AE100" s="60" t="str">
        <f t="shared" si="2"/>
        <v/>
      </c>
      <c r="AF100" s="118" t="str">
        <f t="shared" si="3"/>
        <v/>
      </c>
      <c r="AG100" s="118"/>
      <c r="AH100" s="52"/>
      <c r="AI100" s="52"/>
      <c r="AJ100" s="119">
        <f t="shared" si="4"/>
        <v>0</v>
      </c>
      <c r="AK100" s="119">
        <f t="shared" si="5"/>
        <v>0</v>
      </c>
      <c r="AL100" s="119">
        <f t="shared" si="6"/>
        <v>0</v>
      </c>
      <c r="AM100" s="177">
        <f t="shared" si="7"/>
        <v>0</v>
      </c>
      <c r="AN100" s="177">
        <f t="shared" si="8"/>
        <v>0</v>
      </c>
      <c r="AO100" s="177">
        <f t="shared" si="9"/>
        <v>0</v>
      </c>
    </row>
    <row r="101" spans="4:41" s="116" customFormat="1" ht="24" customHeight="1">
      <c r="D101" s="60">
        <v>41</v>
      </c>
      <c r="E101" s="179"/>
      <c r="F101" s="180"/>
      <c r="G101" s="181"/>
      <c r="H101" s="52" t="str">
        <f>IF($G101="","",VLOOKUP($G101,加盟団体!$C$9:$H$208,5,FALSE))</f>
        <v/>
      </c>
      <c r="I101" s="61"/>
      <c r="J101" s="62" t="str">
        <f>IF($I101="","",VLOOKUP($I101,加盟団体!$C$9:$H$208,5,FALSE))</f>
        <v/>
      </c>
      <c r="K101" s="179"/>
      <c r="L101" s="62"/>
      <c r="M101" s="179"/>
      <c r="N101" s="62"/>
      <c r="O101" s="180"/>
      <c r="P101" s="179"/>
      <c r="Q101" s="179"/>
      <c r="R101" s="179"/>
      <c r="S101" s="179"/>
      <c r="T101" s="179"/>
      <c r="U101" s="180"/>
      <c r="V101" s="185"/>
      <c r="W101" s="117" t="str">
        <f t="shared" si="1"/>
        <v/>
      </c>
      <c r="X101" s="189"/>
      <c r="Y101" s="179"/>
      <c r="Z101" s="187"/>
      <c r="AA101" s="180"/>
      <c r="AB101" s="180"/>
      <c r="AC101" s="190"/>
      <c r="AD101" s="179"/>
      <c r="AE101" s="60" t="str">
        <f t="shared" si="2"/>
        <v/>
      </c>
      <c r="AF101" s="118" t="str">
        <f t="shared" si="3"/>
        <v/>
      </c>
      <c r="AG101" s="118"/>
      <c r="AH101" s="52"/>
      <c r="AI101" s="52"/>
      <c r="AJ101" s="119">
        <f t="shared" si="4"/>
        <v>0</v>
      </c>
      <c r="AK101" s="119">
        <f t="shared" si="5"/>
        <v>0</v>
      </c>
      <c r="AL101" s="119">
        <f t="shared" si="6"/>
        <v>0</v>
      </c>
      <c r="AM101" s="177">
        <f t="shared" si="7"/>
        <v>0</v>
      </c>
      <c r="AN101" s="177">
        <f t="shared" si="8"/>
        <v>0</v>
      </c>
      <c r="AO101" s="177">
        <f t="shared" si="9"/>
        <v>0</v>
      </c>
    </row>
    <row r="102" spans="4:41" s="116" customFormat="1" ht="24" customHeight="1">
      <c r="D102" s="60">
        <v>42</v>
      </c>
      <c r="E102" s="179"/>
      <c r="F102" s="180"/>
      <c r="G102" s="181"/>
      <c r="H102" s="52" t="str">
        <f>IF($G102="","",VLOOKUP($G102,加盟団体!$C$9:$H$208,5,FALSE))</f>
        <v/>
      </c>
      <c r="I102" s="61"/>
      <c r="J102" s="62" t="str">
        <f>IF($I102="","",VLOOKUP($I102,加盟団体!$C$9:$H$208,5,FALSE))</f>
        <v/>
      </c>
      <c r="K102" s="179"/>
      <c r="L102" s="62"/>
      <c r="M102" s="179"/>
      <c r="N102" s="62"/>
      <c r="O102" s="180"/>
      <c r="P102" s="179"/>
      <c r="Q102" s="179"/>
      <c r="R102" s="179"/>
      <c r="S102" s="179"/>
      <c r="T102" s="179"/>
      <c r="U102" s="180"/>
      <c r="V102" s="185"/>
      <c r="W102" s="117" t="str">
        <f t="shared" si="1"/>
        <v/>
      </c>
      <c r="X102" s="189"/>
      <c r="Y102" s="179"/>
      <c r="Z102" s="187"/>
      <c r="AA102" s="180"/>
      <c r="AB102" s="180"/>
      <c r="AC102" s="190"/>
      <c r="AD102" s="179"/>
      <c r="AE102" s="60" t="str">
        <f t="shared" si="2"/>
        <v/>
      </c>
      <c r="AF102" s="118" t="str">
        <f t="shared" si="3"/>
        <v/>
      </c>
      <c r="AG102" s="118"/>
      <c r="AH102" s="52"/>
      <c r="AI102" s="52"/>
      <c r="AJ102" s="119">
        <f t="shared" si="4"/>
        <v>0</v>
      </c>
      <c r="AK102" s="119">
        <f t="shared" si="5"/>
        <v>0</v>
      </c>
      <c r="AL102" s="119">
        <f t="shared" si="6"/>
        <v>0</v>
      </c>
      <c r="AM102" s="177">
        <f t="shared" si="7"/>
        <v>0</v>
      </c>
      <c r="AN102" s="177">
        <f t="shared" si="8"/>
        <v>0</v>
      </c>
      <c r="AO102" s="177">
        <f t="shared" si="9"/>
        <v>0</v>
      </c>
    </row>
    <row r="103" spans="4:41" s="116" customFormat="1" ht="24" customHeight="1">
      <c r="D103" s="60">
        <v>43</v>
      </c>
      <c r="E103" s="179"/>
      <c r="F103" s="180"/>
      <c r="G103" s="181"/>
      <c r="H103" s="52" t="str">
        <f>IF($G103="","",VLOOKUP($G103,加盟団体!$C$9:$H$208,5,FALSE))</f>
        <v/>
      </c>
      <c r="I103" s="61"/>
      <c r="J103" s="62" t="str">
        <f>IF($I103="","",VLOOKUP($I103,加盟団体!$C$9:$H$208,5,FALSE))</f>
        <v/>
      </c>
      <c r="K103" s="179"/>
      <c r="L103" s="62"/>
      <c r="M103" s="179"/>
      <c r="N103" s="62"/>
      <c r="O103" s="180"/>
      <c r="P103" s="179"/>
      <c r="Q103" s="179"/>
      <c r="R103" s="179"/>
      <c r="S103" s="179"/>
      <c r="T103" s="179"/>
      <c r="U103" s="180"/>
      <c r="V103" s="185"/>
      <c r="W103" s="117" t="str">
        <f t="shared" si="1"/>
        <v/>
      </c>
      <c r="X103" s="189"/>
      <c r="Y103" s="179"/>
      <c r="Z103" s="187"/>
      <c r="AA103" s="180"/>
      <c r="AB103" s="180"/>
      <c r="AC103" s="190"/>
      <c r="AD103" s="179"/>
      <c r="AE103" s="60" t="str">
        <f t="shared" si="2"/>
        <v/>
      </c>
      <c r="AF103" s="118" t="str">
        <f t="shared" si="3"/>
        <v/>
      </c>
      <c r="AG103" s="118"/>
      <c r="AH103" s="52"/>
      <c r="AI103" s="52"/>
      <c r="AJ103" s="119">
        <f t="shared" si="4"/>
        <v>0</v>
      </c>
      <c r="AK103" s="119">
        <f t="shared" si="5"/>
        <v>0</v>
      </c>
      <c r="AL103" s="119">
        <f t="shared" si="6"/>
        <v>0</v>
      </c>
      <c r="AM103" s="177">
        <f t="shared" si="7"/>
        <v>0</v>
      </c>
      <c r="AN103" s="177">
        <f t="shared" si="8"/>
        <v>0</v>
      </c>
      <c r="AO103" s="177">
        <f t="shared" si="9"/>
        <v>0</v>
      </c>
    </row>
    <row r="104" spans="4:41" s="116" customFormat="1" ht="24" customHeight="1">
      <c r="D104" s="60">
        <v>44</v>
      </c>
      <c r="E104" s="179"/>
      <c r="F104" s="180"/>
      <c r="G104" s="181"/>
      <c r="H104" s="52" t="str">
        <f>IF($G104="","",VLOOKUP($G104,加盟団体!$C$9:$H$208,5,FALSE))</f>
        <v/>
      </c>
      <c r="I104" s="61"/>
      <c r="J104" s="62" t="str">
        <f>IF($I104="","",VLOOKUP($I104,加盟団体!$C$9:$H$208,5,FALSE))</f>
        <v/>
      </c>
      <c r="K104" s="179"/>
      <c r="L104" s="62"/>
      <c r="M104" s="179"/>
      <c r="N104" s="62"/>
      <c r="O104" s="180"/>
      <c r="P104" s="179"/>
      <c r="Q104" s="179"/>
      <c r="R104" s="179"/>
      <c r="S104" s="179"/>
      <c r="T104" s="179"/>
      <c r="U104" s="180"/>
      <c r="V104" s="185"/>
      <c r="W104" s="117" t="str">
        <f t="shared" si="1"/>
        <v/>
      </c>
      <c r="X104" s="189"/>
      <c r="Y104" s="179"/>
      <c r="Z104" s="187"/>
      <c r="AA104" s="180"/>
      <c r="AB104" s="180"/>
      <c r="AC104" s="190"/>
      <c r="AD104" s="179"/>
      <c r="AE104" s="60" t="str">
        <f t="shared" si="2"/>
        <v/>
      </c>
      <c r="AF104" s="118" t="str">
        <f t="shared" si="3"/>
        <v/>
      </c>
      <c r="AG104" s="118"/>
      <c r="AH104" s="52"/>
      <c r="AI104" s="52"/>
      <c r="AJ104" s="119">
        <f t="shared" si="4"/>
        <v>0</v>
      </c>
      <c r="AK104" s="119">
        <f t="shared" si="5"/>
        <v>0</v>
      </c>
      <c r="AL104" s="119">
        <f t="shared" si="6"/>
        <v>0</v>
      </c>
      <c r="AM104" s="177">
        <f t="shared" si="7"/>
        <v>0</v>
      </c>
      <c r="AN104" s="177">
        <f t="shared" si="8"/>
        <v>0</v>
      </c>
      <c r="AO104" s="177">
        <f t="shared" si="9"/>
        <v>0</v>
      </c>
    </row>
    <row r="105" spans="4:41" s="116" customFormat="1" ht="24" customHeight="1">
      <c r="D105" s="60">
        <v>45</v>
      </c>
      <c r="E105" s="179"/>
      <c r="F105" s="180"/>
      <c r="G105" s="181"/>
      <c r="H105" s="52" t="str">
        <f>IF($G105="","",VLOOKUP($G105,加盟団体!$C$9:$H$208,5,FALSE))</f>
        <v/>
      </c>
      <c r="I105" s="61"/>
      <c r="J105" s="62" t="str">
        <f>IF($I105="","",VLOOKUP($I105,加盟団体!$C$9:$H$208,5,FALSE))</f>
        <v/>
      </c>
      <c r="K105" s="179"/>
      <c r="L105" s="62"/>
      <c r="M105" s="179"/>
      <c r="N105" s="62"/>
      <c r="O105" s="180"/>
      <c r="P105" s="179"/>
      <c r="Q105" s="179"/>
      <c r="R105" s="179"/>
      <c r="S105" s="179"/>
      <c r="T105" s="179"/>
      <c r="U105" s="180"/>
      <c r="V105" s="185"/>
      <c r="W105" s="117" t="str">
        <f t="shared" si="1"/>
        <v/>
      </c>
      <c r="X105" s="189"/>
      <c r="Y105" s="179"/>
      <c r="Z105" s="187"/>
      <c r="AA105" s="180"/>
      <c r="AB105" s="180"/>
      <c r="AC105" s="190"/>
      <c r="AD105" s="179"/>
      <c r="AE105" s="60" t="str">
        <f t="shared" si="2"/>
        <v/>
      </c>
      <c r="AF105" s="118" t="str">
        <f t="shared" si="3"/>
        <v/>
      </c>
      <c r="AG105" s="118"/>
      <c r="AH105" s="52"/>
      <c r="AI105" s="52"/>
      <c r="AJ105" s="119">
        <f t="shared" si="4"/>
        <v>0</v>
      </c>
      <c r="AK105" s="119">
        <f t="shared" si="5"/>
        <v>0</v>
      </c>
      <c r="AL105" s="119">
        <f t="shared" si="6"/>
        <v>0</v>
      </c>
      <c r="AM105" s="177">
        <f t="shared" si="7"/>
        <v>0</v>
      </c>
      <c r="AN105" s="177">
        <f t="shared" si="8"/>
        <v>0</v>
      </c>
      <c r="AO105" s="177">
        <f t="shared" si="9"/>
        <v>0</v>
      </c>
    </row>
    <row r="106" spans="4:41" s="116" customFormat="1" ht="24" customHeight="1">
      <c r="D106" s="60">
        <v>46</v>
      </c>
      <c r="E106" s="179"/>
      <c r="F106" s="180"/>
      <c r="G106" s="181"/>
      <c r="H106" s="52" t="str">
        <f>IF($G106="","",VLOOKUP($G106,加盟団体!$C$9:$H$208,5,FALSE))</f>
        <v/>
      </c>
      <c r="I106" s="61"/>
      <c r="J106" s="62" t="str">
        <f>IF($I106="","",VLOOKUP($I106,加盟団体!$C$9:$H$208,5,FALSE))</f>
        <v/>
      </c>
      <c r="K106" s="179"/>
      <c r="L106" s="62"/>
      <c r="M106" s="179"/>
      <c r="N106" s="62"/>
      <c r="O106" s="180"/>
      <c r="P106" s="179"/>
      <c r="Q106" s="179"/>
      <c r="R106" s="179"/>
      <c r="S106" s="179"/>
      <c r="T106" s="179"/>
      <c r="U106" s="180"/>
      <c r="V106" s="185"/>
      <c r="W106" s="117" t="str">
        <f t="shared" si="1"/>
        <v/>
      </c>
      <c r="X106" s="189"/>
      <c r="Y106" s="179"/>
      <c r="Z106" s="187"/>
      <c r="AA106" s="180"/>
      <c r="AB106" s="180"/>
      <c r="AC106" s="190"/>
      <c r="AD106" s="179"/>
      <c r="AE106" s="60" t="str">
        <f t="shared" si="2"/>
        <v/>
      </c>
      <c r="AF106" s="118" t="str">
        <f t="shared" si="3"/>
        <v/>
      </c>
      <c r="AG106" s="118"/>
      <c r="AH106" s="52"/>
      <c r="AI106" s="52"/>
      <c r="AJ106" s="119">
        <f t="shared" si="4"/>
        <v>0</v>
      </c>
      <c r="AK106" s="119">
        <f t="shared" si="5"/>
        <v>0</v>
      </c>
      <c r="AL106" s="119">
        <f t="shared" si="6"/>
        <v>0</v>
      </c>
      <c r="AM106" s="177">
        <f t="shared" si="7"/>
        <v>0</v>
      </c>
      <c r="AN106" s="177">
        <f t="shared" si="8"/>
        <v>0</v>
      </c>
      <c r="AO106" s="177">
        <f t="shared" si="9"/>
        <v>0</v>
      </c>
    </row>
    <row r="107" spans="4:41" s="116" customFormat="1" ht="24" customHeight="1">
      <c r="D107" s="60">
        <v>47</v>
      </c>
      <c r="E107" s="179"/>
      <c r="F107" s="180"/>
      <c r="G107" s="181"/>
      <c r="H107" s="52" t="str">
        <f>IF($G107="","",VLOOKUP($G107,加盟団体!$C$9:$H$208,5,FALSE))</f>
        <v/>
      </c>
      <c r="I107" s="61"/>
      <c r="J107" s="62" t="str">
        <f>IF($I107="","",VLOOKUP($I107,加盟団体!$C$9:$H$208,5,FALSE))</f>
        <v/>
      </c>
      <c r="K107" s="179"/>
      <c r="L107" s="62"/>
      <c r="M107" s="179"/>
      <c r="N107" s="62"/>
      <c r="O107" s="180"/>
      <c r="P107" s="179"/>
      <c r="Q107" s="179"/>
      <c r="R107" s="179"/>
      <c r="S107" s="179"/>
      <c r="T107" s="179"/>
      <c r="U107" s="180"/>
      <c r="V107" s="185"/>
      <c r="W107" s="117" t="str">
        <f t="shared" si="1"/>
        <v/>
      </c>
      <c r="X107" s="189"/>
      <c r="Y107" s="179"/>
      <c r="Z107" s="187"/>
      <c r="AA107" s="180"/>
      <c r="AB107" s="180"/>
      <c r="AC107" s="190"/>
      <c r="AD107" s="179"/>
      <c r="AE107" s="60" t="str">
        <f t="shared" si="2"/>
        <v/>
      </c>
      <c r="AF107" s="118" t="str">
        <f t="shared" si="3"/>
        <v/>
      </c>
      <c r="AG107" s="118"/>
      <c r="AH107" s="52"/>
      <c r="AI107" s="52"/>
      <c r="AJ107" s="119">
        <f t="shared" si="4"/>
        <v>0</v>
      </c>
      <c r="AK107" s="119">
        <f t="shared" si="5"/>
        <v>0</v>
      </c>
      <c r="AL107" s="119">
        <f t="shared" si="6"/>
        <v>0</v>
      </c>
      <c r="AM107" s="177">
        <f t="shared" si="7"/>
        <v>0</v>
      </c>
      <c r="AN107" s="177">
        <f t="shared" si="8"/>
        <v>0</v>
      </c>
      <c r="AO107" s="177">
        <f t="shared" si="9"/>
        <v>0</v>
      </c>
    </row>
    <row r="108" spans="4:41" s="116" customFormat="1" ht="24" customHeight="1">
      <c r="D108" s="60">
        <v>48</v>
      </c>
      <c r="E108" s="179"/>
      <c r="F108" s="180"/>
      <c r="G108" s="181"/>
      <c r="H108" s="52" t="str">
        <f>IF($G108="","",VLOOKUP($G108,加盟団体!$C$9:$H$208,5,FALSE))</f>
        <v/>
      </c>
      <c r="I108" s="61"/>
      <c r="J108" s="62" t="str">
        <f>IF($I108="","",VLOOKUP($I108,加盟団体!$C$9:$H$208,5,FALSE))</f>
        <v/>
      </c>
      <c r="K108" s="179"/>
      <c r="L108" s="62"/>
      <c r="M108" s="179"/>
      <c r="N108" s="62"/>
      <c r="O108" s="180"/>
      <c r="P108" s="179"/>
      <c r="Q108" s="179"/>
      <c r="R108" s="179"/>
      <c r="S108" s="179"/>
      <c r="T108" s="179"/>
      <c r="U108" s="180"/>
      <c r="V108" s="185"/>
      <c r="W108" s="117" t="str">
        <f t="shared" si="1"/>
        <v/>
      </c>
      <c r="X108" s="189"/>
      <c r="Y108" s="179"/>
      <c r="Z108" s="187"/>
      <c r="AA108" s="180"/>
      <c r="AB108" s="180"/>
      <c r="AC108" s="190"/>
      <c r="AD108" s="179"/>
      <c r="AE108" s="60" t="str">
        <f t="shared" si="2"/>
        <v/>
      </c>
      <c r="AF108" s="118" t="str">
        <f t="shared" si="3"/>
        <v/>
      </c>
      <c r="AG108" s="118"/>
      <c r="AH108" s="52"/>
      <c r="AI108" s="52"/>
      <c r="AJ108" s="119">
        <f t="shared" si="4"/>
        <v>0</v>
      </c>
      <c r="AK108" s="119">
        <f t="shared" si="5"/>
        <v>0</v>
      </c>
      <c r="AL108" s="119">
        <f t="shared" si="6"/>
        <v>0</v>
      </c>
      <c r="AM108" s="177">
        <f t="shared" si="7"/>
        <v>0</v>
      </c>
      <c r="AN108" s="177">
        <f t="shared" si="8"/>
        <v>0</v>
      </c>
      <c r="AO108" s="177">
        <f t="shared" si="9"/>
        <v>0</v>
      </c>
    </row>
    <row r="109" spans="4:41" s="116" customFormat="1" ht="24" customHeight="1">
      <c r="D109" s="60">
        <v>49</v>
      </c>
      <c r="E109" s="179"/>
      <c r="F109" s="180"/>
      <c r="G109" s="181"/>
      <c r="H109" s="52" t="str">
        <f>IF($G109="","",VLOOKUP($G109,加盟団体!$C$9:$H$208,5,FALSE))</f>
        <v/>
      </c>
      <c r="I109" s="61"/>
      <c r="J109" s="62" t="str">
        <f>IF($I109="","",VLOOKUP($I109,加盟団体!$C$9:$H$208,5,FALSE))</f>
        <v/>
      </c>
      <c r="K109" s="179"/>
      <c r="L109" s="62"/>
      <c r="M109" s="179"/>
      <c r="N109" s="62"/>
      <c r="O109" s="180"/>
      <c r="P109" s="179"/>
      <c r="Q109" s="179"/>
      <c r="R109" s="179"/>
      <c r="S109" s="179"/>
      <c r="T109" s="179"/>
      <c r="U109" s="180"/>
      <c r="V109" s="185"/>
      <c r="W109" s="117" t="str">
        <f t="shared" si="1"/>
        <v/>
      </c>
      <c r="X109" s="189"/>
      <c r="Y109" s="179"/>
      <c r="Z109" s="187"/>
      <c r="AA109" s="180"/>
      <c r="AB109" s="180"/>
      <c r="AC109" s="190"/>
      <c r="AD109" s="179"/>
      <c r="AE109" s="60" t="str">
        <f t="shared" si="2"/>
        <v/>
      </c>
      <c r="AF109" s="118" t="str">
        <f t="shared" si="3"/>
        <v/>
      </c>
      <c r="AG109" s="118"/>
      <c r="AH109" s="52"/>
      <c r="AI109" s="52"/>
      <c r="AJ109" s="119">
        <f t="shared" si="4"/>
        <v>0</v>
      </c>
      <c r="AK109" s="119">
        <f t="shared" si="5"/>
        <v>0</v>
      </c>
      <c r="AL109" s="119">
        <f t="shared" si="6"/>
        <v>0</v>
      </c>
      <c r="AM109" s="177">
        <f t="shared" si="7"/>
        <v>0</v>
      </c>
      <c r="AN109" s="177">
        <f t="shared" si="8"/>
        <v>0</v>
      </c>
      <c r="AO109" s="177">
        <f t="shared" si="9"/>
        <v>0</v>
      </c>
    </row>
    <row r="110" spans="4:41" s="116" customFormat="1" ht="24" customHeight="1">
      <c r="D110" s="60">
        <v>50</v>
      </c>
      <c r="E110" s="179"/>
      <c r="F110" s="180"/>
      <c r="G110" s="181"/>
      <c r="H110" s="52" t="str">
        <f>IF($G110="","",VLOOKUP($G110,加盟団体!$C$9:$H$208,5,FALSE))</f>
        <v/>
      </c>
      <c r="I110" s="61"/>
      <c r="J110" s="62" t="str">
        <f>IF($I110="","",VLOOKUP($I110,加盟団体!$C$9:$H$208,5,FALSE))</f>
        <v/>
      </c>
      <c r="K110" s="179"/>
      <c r="L110" s="62"/>
      <c r="M110" s="179"/>
      <c r="N110" s="62"/>
      <c r="O110" s="180"/>
      <c r="P110" s="179"/>
      <c r="Q110" s="179"/>
      <c r="R110" s="179"/>
      <c r="S110" s="179"/>
      <c r="T110" s="179"/>
      <c r="U110" s="180"/>
      <c r="V110" s="185"/>
      <c r="W110" s="117" t="str">
        <f t="shared" si="1"/>
        <v/>
      </c>
      <c r="X110" s="189"/>
      <c r="Y110" s="179"/>
      <c r="Z110" s="187"/>
      <c r="AA110" s="180"/>
      <c r="AB110" s="180"/>
      <c r="AC110" s="190"/>
      <c r="AD110" s="179"/>
      <c r="AE110" s="60" t="str">
        <f t="shared" si="2"/>
        <v/>
      </c>
      <c r="AF110" s="118" t="str">
        <f t="shared" si="3"/>
        <v/>
      </c>
      <c r="AG110" s="118"/>
      <c r="AH110" s="52"/>
      <c r="AI110" s="52"/>
      <c r="AJ110" s="119">
        <f t="shared" si="4"/>
        <v>0</v>
      </c>
      <c r="AK110" s="119">
        <f t="shared" si="5"/>
        <v>0</v>
      </c>
      <c r="AL110" s="119">
        <f t="shared" si="6"/>
        <v>0</v>
      </c>
      <c r="AM110" s="177">
        <f t="shared" si="7"/>
        <v>0</v>
      </c>
      <c r="AN110" s="177">
        <f t="shared" si="8"/>
        <v>0</v>
      </c>
      <c r="AO110" s="177">
        <f t="shared" si="9"/>
        <v>0</v>
      </c>
    </row>
    <row r="111" spans="4:41" s="116" customFormat="1" ht="24" customHeight="1">
      <c r="D111" s="60">
        <v>51</v>
      </c>
      <c r="E111" s="179"/>
      <c r="F111" s="180"/>
      <c r="G111" s="181"/>
      <c r="H111" s="52" t="str">
        <f>IF($G111="","",VLOOKUP($G111,加盟団体!$C$9:$H$208,5,FALSE))</f>
        <v/>
      </c>
      <c r="I111" s="61"/>
      <c r="J111" s="62" t="str">
        <f>IF($I111="","",VLOOKUP($I111,加盟団体!$C$9:$H$208,5,FALSE))</f>
        <v/>
      </c>
      <c r="K111" s="179"/>
      <c r="L111" s="62"/>
      <c r="M111" s="179"/>
      <c r="N111" s="62"/>
      <c r="O111" s="180"/>
      <c r="P111" s="179"/>
      <c r="Q111" s="179"/>
      <c r="R111" s="179"/>
      <c r="S111" s="179"/>
      <c r="T111" s="179"/>
      <c r="U111" s="180"/>
      <c r="V111" s="185"/>
      <c r="W111" s="117" t="str">
        <f t="shared" si="1"/>
        <v/>
      </c>
      <c r="X111" s="189"/>
      <c r="Y111" s="179"/>
      <c r="Z111" s="187"/>
      <c r="AA111" s="180"/>
      <c r="AB111" s="180"/>
      <c r="AC111" s="190"/>
      <c r="AD111" s="179"/>
      <c r="AE111" s="60" t="str">
        <f t="shared" si="2"/>
        <v/>
      </c>
      <c r="AF111" s="118" t="str">
        <f t="shared" si="3"/>
        <v/>
      </c>
      <c r="AG111" s="118"/>
      <c r="AH111" s="52"/>
      <c r="AI111" s="52"/>
      <c r="AJ111" s="119">
        <f t="shared" si="4"/>
        <v>0</v>
      </c>
      <c r="AK111" s="119">
        <f t="shared" si="5"/>
        <v>0</v>
      </c>
      <c r="AL111" s="119">
        <f t="shared" si="6"/>
        <v>0</v>
      </c>
      <c r="AM111" s="177">
        <f t="shared" si="7"/>
        <v>0</v>
      </c>
      <c r="AN111" s="177">
        <f t="shared" si="8"/>
        <v>0</v>
      </c>
      <c r="AO111" s="177">
        <f t="shared" si="9"/>
        <v>0</v>
      </c>
    </row>
    <row r="112" spans="4:41" s="116" customFormat="1" ht="24" customHeight="1">
      <c r="D112" s="60">
        <v>52</v>
      </c>
      <c r="E112" s="179"/>
      <c r="F112" s="180"/>
      <c r="G112" s="181"/>
      <c r="H112" s="52" t="str">
        <f>IF($G112="","",VLOOKUP($G112,加盟団体!$C$9:$H$208,5,FALSE))</f>
        <v/>
      </c>
      <c r="I112" s="61"/>
      <c r="J112" s="62" t="str">
        <f>IF($I112="","",VLOOKUP($I112,加盟団体!$C$9:$H$208,5,FALSE))</f>
        <v/>
      </c>
      <c r="K112" s="179"/>
      <c r="L112" s="62"/>
      <c r="M112" s="179"/>
      <c r="N112" s="62"/>
      <c r="O112" s="180"/>
      <c r="P112" s="179"/>
      <c r="Q112" s="179"/>
      <c r="R112" s="179"/>
      <c r="S112" s="179"/>
      <c r="T112" s="179"/>
      <c r="U112" s="180"/>
      <c r="V112" s="185"/>
      <c r="W112" s="117" t="str">
        <f t="shared" si="1"/>
        <v/>
      </c>
      <c r="X112" s="189"/>
      <c r="Y112" s="179"/>
      <c r="Z112" s="187"/>
      <c r="AA112" s="180"/>
      <c r="AB112" s="180"/>
      <c r="AC112" s="190"/>
      <c r="AD112" s="179"/>
      <c r="AE112" s="60" t="str">
        <f t="shared" si="2"/>
        <v/>
      </c>
      <c r="AF112" s="118" t="str">
        <f t="shared" si="3"/>
        <v/>
      </c>
      <c r="AG112" s="118"/>
      <c r="AH112" s="52"/>
      <c r="AI112" s="52"/>
      <c r="AJ112" s="119">
        <f t="shared" si="4"/>
        <v>0</v>
      </c>
      <c r="AK112" s="119">
        <f t="shared" si="5"/>
        <v>0</v>
      </c>
      <c r="AL112" s="119">
        <f t="shared" si="6"/>
        <v>0</v>
      </c>
      <c r="AM112" s="177">
        <f t="shared" si="7"/>
        <v>0</v>
      </c>
      <c r="AN112" s="177">
        <f t="shared" si="8"/>
        <v>0</v>
      </c>
      <c r="AO112" s="177">
        <f t="shared" si="9"/>
        <v>0</v>
      </c>
    </row>
    <row r="113" spans="4:41" s="116" customFormat="1" ht="24" customHeight="1">
      <c r="D113" s="60">
        <v>53</v>
      </c>
      <c r="E113" s="179"/>
      <c r="F113" s="180"/>
      <c r="G113" s="181"/>
      <c r="H113" s="52" t="str">
        <f>IF($G113="","",VLOOKUP($G113,加盟団体!$C$9:$H$208,5,FALSE))</f>
        <v/>
      </c>
      <c r="I113" s="61"/>
      <c r="J113" s="62" t="str">
        <f>IF($I113="","",VLOOKUP($I113,加盟団体!$C$9:$H$208,5,FALSE))</f>
        <v/>
      </c>
      <c r="K113" s="179"/>
      <c r="L113" s="62"/>
      <c r="M113" s="179"/>
      <c r="N113" s="62"/>
      <c r="O113" s="180"/>
      <c r="P113" s="179"/>
      <c r="Q113" s="179"/>
      <c r="R113" s="179"/>
      <c r="S113" s="179"/>
      <c r="T113" s="179"/>
      <c r="U113" s="180"/>
      <c r="V113" s="185"/>
      <c r="W113" s="117" t="str">
        <f t="shared" si="1"/>
        <v/>
      </c>
      <c r="X113" s="189"/>
      <c r="Y113" s="179"/>
      <c r="Z113" s="187"/>
      <c r="AA113" s="180"/>
      <c r="AB113" s="180"/>
      <c r="AC113" s="190"/>
      <c r="AD113" s="179"/>
      <c r="AE113" s="60" t="str">
        <f t="shared" si="2"/>
        <v/>
      </c>
      <c r="AF113" s="118" t="str">
        <f t="shared" si="3"/>
        <v/>
      </c>
      <c r="AG113" s="118"/>
      <c r="AH113" s="52"/>
      <c r="AI113" s="52"/>
      <c r="AJ113" s="119">
        <f t="shared" si="4"/>
        <v>0</v>
      </c>
      <c r="AK113" s="119">
        <f t="shared" si="5"/>
        <v>0</v>
      </c>
      <c r="AL113" s="119">
        <f t="shared" si="6"/>
        <v>0</v>
      </c>
      <c r="AM113" s="177">
        <f t="shared" si="7"/>
        <v>0</v>
      </c>
      <c r="AN113" s="177">
        <f t="shared" si="8"/>
        <v>0</v>
      </c>
      <c r="AO113" s="177">
        <f t="shared" si="9"/>
        <v>0</v>
      </c>
    </row>
    <row r="114" spans="4:41" s="116" customFormat="1" ht="24" customHeight="1">
      <c r="D114" s="60">
        <v>54</v>
      </c>
      <c r="E114" s="179"/>
      <c r="F114" s="180"/>
      <c r="G114" s="181"/>
      <c r="H114" s="52" t="str">
        <f>IF($G114="","",VLOOKUP($G114,加盟団体!$C$9:$H$208,5,FALSE))</f>
        <v/>
      </c>
      <c r="I114" s="61"/>
      <c r="J114" s="62" t="str">
        <f>IF($I114="","",VLOOKUP($I114,加盟団体!$C$9:$H$208,5,FALSE))</f>
        <v/>
      </c>
      <c r="K114" s="179"/>
      <c r="L114" s="62"/>
      <c r="M114" s="179"/>
      <c r="N114" s="62"/>
      <c r="O114" s="180"/>
      <c r="P114" s="179"/>
      <c r="Q114" s="179"/>
      <c r="R114" s="179"/>
      <c r="S114" s="179"/>
      <c r="T114" s="179"/>
      <c r="U114" s="180"/>
      <c r="V114" s="185"/>
      <c r="W114" s="117" t="str">
        <f t="shared" si="1"/>
        <v/>
      </c>
      <c r="X114" s="189"/>
      <c r="Y114" s="179"/>
      <c r="Z114" s="187"/>
      <c r="AA114" s="180"/>
      <c r="AB114" s="180"/>
      <c r="AC114" s="190"/>
      <c r="AD114" s="179"/>
      <c r="AE114" s="60" t="str">
        <f t="shared" si="2"/>
        <v/>
      </c>
      <c r="AF114" s="118" t="str">
        <f t="shared" si="3"/>
        <v/>
      </c>
      <c r="AG114" s="118"/>
      <c r="AH114" s="52"/>
      <c r="AI114" s="52"/>
      <c r="AJ114" s="119">
        <f t="shared" si="4"/>
        <v>0</v>
      </c>
      <c r="AK114" s="119">
        <f t="shared" si="5"/>
        <v>0</v>
      </c>
      <c r="AL114" s="119">
        <f t="shared" si="6"/>
        <v>0</v>
      </c>
      <c r="AM114" s="177">
        <f t="shared" si="7"/>
        <v>0</v>
      </c>
      <c r="AN114" s="177">
        <f t="shared" si="8"/>
        <v>0</v>
      </c>
      <c r="AO114" s="177">
        <f t="shared" si="9"/>
        <v>0</v>
      </c>
    </row>
    <row r="115" spans="4:41" s="116" customFormat="1" ht="24" customHeight="1">
      <c r="D115" s="60">
        <v>55</v>
      </c>
      <c r="E115" s="179"/>
      <c r="F115" s="180"/>
      <c r="G115" s="181"/>
      <c r="H115" s="52" t="str">
        <f>IF($G115="","",VLOOKUP($G115,加盟団体!$C$9:$H$208,5,FALSE))</f>
        <v/>
      </c>
      <c r="I115" s="61"/>
      <c r="J115" s="62" t="str">
        <f>IF($I115="","",VLOOKUP($I115,加盟団体!$C$9:$H$208,5,FALSE))</f>
        <v/>
      </c>
      <c r="K115" s="179"/>
      <c r="L115" s="62"/>
      <c r="M115" s="179"/>
      <c r="N115" s="62"/>
      <c r="O115" s="180"/>
      <c r="P115" s="179"/>
      <c r="Q115" s="179"/>
      <c r="R115" s="179"/>
      <c r="S115" s="179"/>
      <c r="T115" s="179"/>
      <c r="U115" s="180"/>
      <c r="V115" s="185"/>
      <c r="W115" s="117" t="str">
        <f t="shared" si="1"/>
        <v/>
      </c>
      <c r="X115" s="189"/>
      <c r="Y115" s="179"/>
      <c r="Z115" s="187"/>
      <c r="AA115" s="180"/>
      <c r="AB115" s="180"/>
      <c r="AC115" s="190"/>
      <c r="AD115" s="179"/>
      <c r="AE115" s="60" t="str">
        <f t="shared" si="2"/>
        <v/>
      </c>
      <c r="AF115" s="118" t="str">
        <f t="shared" si="3"/>
        <v/>
      </c>
      <c r="AG115" s="118"/>
      <c r="AH115" s="52"/>
      <c r="AI115" s="52"/>
      <c r="AJ115" s="119">
        <f t="shared" si="4"/>
        <v>0</v>
      </c>
      <c r="AK115" s="119">
        <f t="shared" si="5"/>
        <v>0</v>
      </c>
      <c r="AL115" s="119">
        <f t="shared" si="6"/>
        <v>0</v>
      </c>
      <c r="AM115" s="177">
        <f t="shared" si="7"/>
        <v>0</v>
      </c>
      <c r="AN115" s="177">
        <f t="shared" si="8"/>
        <v>0</v>
      </c>
      <c r="AO115" s="177">
        <f t="shared" si="9"/>
        <v>0</v>
      </c>
    </row>
    <row r="116" spans="4:41" s="116" customFormat="1" ht="24" customHeight="1">
      <c r="D116" s="60">
        <v>56</v>
      </c>
      <c r="E116" s="179"/>
      <c r="F116" s="180"/>
      <c r="G116" s="181"/>
      <c r="H116" s="52" t="str">
        <f>IF($G116="","",VLOOKUP($G116,加盟団体!$C$9:$H$208,5,FALSE))</f>
        <v/>
      </c>
      <c r="I116" s="61"/>
      <c r="J116" s="62" t="str">
        <f>IF($I116="","",VLOOKUP($I116,加盟団体!$C$9:$H$208,5,FALSE))</f>
        <v/>
      </c>
      <c r="K116" s="179"/>
      <c r="L116" s="62"/>
      <c r="M116" s="179"/>
      <c r="N116" s="62"/>
      <c r="O116" s="180"/>
      <c r="P116" s="179"/>
      <c r="Q116" s="179"/>
      <c r="R116" s="179"/>
      <c r="S116" s="179"/>
      <c r="T116" s="179"/>
      <c r="U116" s="180"/>
      <c r="V116" s="185"/>
      <c r="W116" s="117" t="str">
        <f t="shared" si="1"/>
        <v/>
      </c>
      <c r="X116" s="189"/>
      <c r="Y116" s="179"/>
      <c r="Z116" s="187"/>
      <c r="AA116" s="180"/>
      <c r="AB116" s="180"/>
      <c r="AC116" s="190"/>
      <c r="AD116" s="179"/>
      <c r="AE116" s="60" t="str">
        <f t="shared" si="2"/>
        <v/>
      </c>
      <c r="AF116" s="118" t="str">
        <f t="shared" si="3"/>
        <v/>
      </c>
      <c r="AG116" s="118"/>
      <c r="AH116" s="52"/>
      <c r="AI116" s="52"/>
      <c r="AJ116" s="119">
        <f t="shared" si="4"/>
        <v>0</v>
      </c>
      <c r="AK116" s="119">
        <f t="shared" si="5"/>
        <v>0</v>
      </c>
      <c r="AL116" s="119">
        <f t="shared" si="6"/>
        <v>0</v>
      </c>
      <c r="AM116" s="177">
        <f t="shared" si="7"/>
        <v>0</v>
      </c>
      <c r="AN116" s="177">
        <f t="shared" si="8"/>
        <v>0</v>
      </c>
      <c r="AO116" s="177">
        <f t="shared" si="9"/>
        <v>0</v>
      </c>
    </row>
    <row r="117" spans="4:41" s="116" customFormat="1" ht="24" customHeight="1">
      <c r="D117" s="60">
        <v>57</v>
      </c>
      <c r="E117" s="179"/>
      <c r="F117" s="180"/>
      <c r="G117" s="181"/>
      <c r="H117" s="52" t="str">
        <f>IF($G117="","",VLOOKUP($G117,加盟団体!$C$9:$H$208,5,FALSE))</f>
        <v/>
      </c>
      <c r="I117" s="61"/>
      <c r="J117" s="62" t="str">
        <f>IF($I117="","",VLOOKUP($I117,加盟団体!$C$9:$H$208,5,FALSE))</f>
        <v/>
      </c>
      <c r="K117" s="179"/>
      <c r="L117" s="62"/>
      <c r="M117" s="179"/>
      <c r="N117" s="62"/>
      <c r="O117" s="180"/>
      <c r="P117" s="179"/>
      <c r="Q117" s="179"/>
      <c r="R117" s="179"/>
      <c r="S117" s="179"/>
      <c r="T117" s="179"/>
      <c r="U117" s="180"/>
      <c r="V117" s="185"/>
      <c r="W117" s="117" t="str">
        <f t="shared" si="1"/>
        <v/>
      </c>
      <c r="X117" s="189"/>
      <c r="Y117" s="179"/>
      <c r="Z117" s="187"/>
      <c r="AA117" s="180"/>
      <c r="AB117" s="180"/>
      <c r="AC117" s="190"/>
      <c r="AD117" s="179"/>
      <c r="AE117" s="60" t="str">
        <f t="shared" si="2"/>
        <v/>
      </c>
      <c r="AF117" s="118" t="str">
        <f t="shared" si="3"/>
        <v/>
      </c>
      <c r="AG117" s="118"/>
      <c r="AH117" s="52"/>
      <c r="AI117" s="52"/>
      <c r="AJ117" s="119">
        <f t="shared" si="4"/>
        <v>0</v>
      </c>
      <c r="AK117" s="119">
        <f t="shared" si="5"/>
        <v>0</v>
      </c>
      <c r="AL117" s="119">
        <f t="shared" si="6"/>
        <v>0</v>
      </c>
      <c r="AM117" s="177">
        <f t="shared" si="7"/>
        <v>0</v>
      </c>
      <c r="AN117" s="177">
        <f t="shared" si="8"/>
        <v>0</v>
      </c>
      <c r="AO117" s="177">
        <f t="shared" si="9"/>
        <v>0</v>
      </c>
    </row>
    <row r="118" spans="4:41" s="116" customFormat="1" ht="24" customHeight="1">
      <c r="D118" s="60">
        <v>58</v>
      </c>
      <c r="E118" s="179"/>
      <c r="F118" s="180"/>
      <c r="G118" s="181"/>
      <c r="H118" s="52" t="str">
        <f>IF($G118="","",VLOOKUP($G118,加盟団体!$C$9:$H$208,5,FALSE))</f>
        <v/>
      </c>
      <c r="I118" s="61"/>
      <c r="J118" s="62" t="str">
        <f>IF($I118="","",VLOOKUP($I118,加盟団体!$C$9:$H$208,5,FALSE))</f>
        <v/>
      </c>
      <c r="K118" s="179"/>
      <c r="L118" s="62"/>
      <c r="M118" s="179"/>
      <c r="N118" s="62"/>
      <c r="O118" s="180"/>
      <c r="P118" s="179"/>
      <c r="Q118" s="179"/>
      <c r="R118" s="179"/>
      <c r="S118" s="179"/>
      <c r="T118" s="179"/>
      <c r="U118" s="180"/>
      <c r="V118" s="185"/>
      <c r="W118" s="117" t="str">
        <f t="shared" si="1"/>
        <v/>
      </c>
      <c r="X118" s="189"/>
      <c r="Y118" s="179"/>
      <c r="Z118" s="187"/>
      <c r="AA118" s="180"/>
      <c r="AB118" s="180"/>
      <c r="AC118" s="190"/>
      <c r="AD118" s="179"/>
      <c r="AE118" s="60" t="str">
        <f t="shared" si="2"/>
        <v/>
      </c>
      <c r="AF118" s="118" t="str">
        <f t="shared" si="3"/>
        <v/>
      </c>
      <c r="AG118" s="118"/>
      <c r="AH118" s="52"/>
      <c r="AI118" s="52"/>
      <c r="AJ118" s="119">
        <f t="shared" si="4"/>
        <v>0</v>
      </c>
      <c r="AK118" s="119">
        <f t="shared" si="5"/>
        <v>0</v>
      </c>
      <c r="AL118" s="119">
        <f t="shared" si="6"/>
        <v>0</v>
      </c>
      <c r="AM118" s="177">
        <f t="shared" si="7"/>
        <v>0</v>
      </c>
      <c r="AN118" s="177">
        <f t="shared" si="8"/>
        <v>0</v>
      </c>
      <c r="AO118" s="177">
        <f t="shared" si="9"/>
        <v>0</v>
      </c>
    </row>
    <row r="119" spans="4:41" s="116" customFormat="1" ht="24" customHeight="1">
      <c r="D119" s="60">
        <v>59</v>
      </c>
      <c r="E119" s="179"/>
      <c r="F119" s="180"/>
      <c r="G119" s="181"/>
      <c r="H119" s="52" t="str">
        <f>IF($G119="","",VLOOKUP($G119,加盟団体!$C$9:$H$208,5,FALSE))</f>
        <v/>
      </c>
      <c r="I119" s="61"/>
      <c r="J119" s="62" t="str">
        <f>IF($I119="","",VLOOKUP($I119,加盟団体!$C$9:$H$208,5,FALSE))</f>
        <v/>
      </c>
      <c r="K119" s="179"/>
      <c r="L119" s="62"/>
      <c r="M119" s="179"/>
      <c r="N119" s="62"/>
      <c r="O119" s="180"/>
      <c r="P119" s="179"/>
      <c r="Q119" s="179"/>
      <c r="R119" s="179"/>
      <c r="S119" s="179"/>
      <c r="T119" s="179"/>
      <c r="U119" s="180"/>
      <c r="V119" s="185"/>
      <c r="W119" s="117" t="str">
        <f t="shared" si="1"/>
        <v/>
      </c>
      <c r="X119" s="189"/>
      <c r="Y119" s="179"/>
      <c r="Z119" s="187"/>
      <c r="AA119" s="180"/>
      <c r="AB119" s="180"/>
      <c r="AC119" s="190"/>
      <c r="AD119" s="179"/>
      <c r="AE119" s="60" t="str">
        <f t="shared" si="2"/>
        <v/>
      </c>
      <c r="AF119" s="118" t="str">
        <f t="shared" si="3"/>
        <v/>
      </c>
      <c r="AG119" s="118"/>
      <c r="AH119" s="52"/>
      <c r="AI119" s="52"/>
      <c r="AJ119" s="119">
        <f t="shared" si="4"/>
        <v>0</v>
      </c>
      <c r="AK119" s="119">
        <f t="shared" si="5"/>
        <v>0</v>
      </c>
      <c r="AL119" s="119">
        <f t="shared" si="6"/>
        <v>0</v>
      </c>
      <c r="AM119" s="177">
        <f t="shared" si="7"/>
        <v>0</v>
      </c>
      <c r="AN119" s="177">
        <f t="shared" si="8"/>
        <v>0</v>
      </c>
      <c r="AO119" s="177">
        <f t="shared" si="9"/>
        <v>0</v>
      </c>
    </row>
    <row r="120" spans="4:41" s="116" customFormat="1" ht="24" customHeight="1">
      <c r="D120" s="60">
        <v>60</v>
      </c>
      <c r="E120" s="179"/>
      <c r="F120" s="180"/>
      <c r="G120" s="181"/>
      <c r="H120" s="52" t="str">
        <f>IF($G120="","",VLOOKUP($G120,加盟団体!$C$9:$H$208,5,FALSE))</f>
        <v/>
      </c>
      <c r="I120" s="61"/>
      <c r="J120" s="62" t="str">
        <f>IF($I120="","",VLOOKUP($I120,加盟団体!$C$9:$H$208,5,FALSE))</f>
        <v/>
      </c>
      <c r="K120" s="179"/>
      <c r="L120" s="62"/>
      <c r="M120" s="179"/>
      <c r="N120" s="62"/>
      <c r="O120" s="180"/>
      <c r="P120" s="179"/>
      <c r="Q120" s="179"/>
      <c r="R120" s="179"/>
      <c r="S120" s="179"/>
      <c r="T120" s="179"/>
      <c r="U120" s="180"/>
      <c r="V120" s="185"/>
      <c r="W120" s="117" t="str">
        <f t="shared" si="1"/>
        <v/>
      </c>
      <c r="X120" s="189"/>
      <c r="Y120" s="179"/>
      <c r="Z120" s="187"/>
      <c r="AA120" s="180"/>
      <c r="AB120" s="180"/>
      <c r="AC120" s="190"/>
      <c r="AD120" s="179"/>
      <c r="AE120" s="60" t="str">
        <f t="shared" si="2"/>
        <v/>
      </c>
      <c r="AF120" s="118" t="str">
        <f t="shared" si="3"/>
        <v/>
      </c>
      <c r="AG120" s="118"/>
      <c r="AH120" s="52"/>
      <c r="AI120" s="52"/>
      <c r="AJ120" s="119">
        <f t="shared" si="4"/>
        <v>0</v>
      </c>
      <c r="AK120" s="119">
        <f t="shared" si="5"/>
        <v>0</v>
      </c>
      <c r="AL120" s="119">
        <f t="shared" si="6"/>
        <v>0</v>
      </c>
      <c r="AM120" s="177">
        <f t="shared" si="7"/>
        <v>0</v>
      </c>
      <c r="AN120" s="177">
        <f t="shared" si="8"/>
        <v>0</v>
      </c>
      <c r="AO120" s="177">
        <f t="shared" si="9"/>
        <v>0</v>
      </c>
    </row>
    <row r="121" spans="4:41" s="116" customFormat="1" ht="24" customHeight="1">
      <c r="D121" s="60">
        <v>61</v>
      </c>
      <c r="E121" s="179"/>
      <c r="F121" s="180"/>
      <c r="G121" s="181"/>
      <c r="H121" s="52" t="str">
        <f>IF($G121="","",VLOOKUP($G121,加盟団体!$C$9:$H$208,5,FALSE))</f>
        <v/>
      </c>
      <c r="I121" s="61"/>
      <c r="J121" s="62" t="str">
        <f>IF($I121="","",VLOOKUP($I121,加盟団体!$C$9:$H$208,5,FALSE))</f>
        <v/>
      </c>
      <c r="K121" s="179"/>
      <c r="L121" s="62"/>
      <c r="M121" s="179"/>
      <c r="N121" s="62"/>
      <c r="O121" s="180"/>
      <c r="P121" s="179"/>
      <c r="Q121" s="179"/>
      <c r="R121" s="179"/>
      <c r="S121" s="179"/>
      <c r="T121" s="179"/>
      <c r="U121" s="180"/>
      <c r="V121" s="185"/>
      <c r="W121" s="117" t="str">
        <f t="shared" si="1"/>
        <v/>
      </c>
      <c r="X121" s="189"/>
      <c r="Y121" s="179"/>
      <c r="Z121" s="187"/>
      <c r="AA121" s="180"/>
      <c r="AB121" s="180"/>
      <c r="AC121" s="190"/>
      <c r="AD121" s="179"/>
      <c r="AE121" s="60" t="str">
        <f t="shared" si="2"/>
        <v/>
      </c>
      <c r="AF121" s="118" t="str">
        <f t="shared" si="3"/>
        <v/>
      </c>
      <c r="AG121" s="118"/>
      <c r="AH121" s="52"/>
      <c r="AI121" s="52"/>
      <c r="AJ121" s="119">
        <f t="shared" si="4"/>
        <v>0</v>
      </c>
      <c r="AK121" s="119">
        <f t="shared" si="5"/>
        <v>0</v>
      </c>
      <c r="AL121" s="119">
        <f t="shared" si="6"/>
        <v>0</v>
      </c>
      <c r="AM121" s="177">
        <f t="shared" si="7"/>
        <v>0</v>
      </c>
      <c r="AN121" s="177">
        <f t="shared" si="8"/>
        <v>0</v>
      </c>
      <c r="AO121" s="177">
        <f t="shared" si="9"/>
        <v>0</v>
      </c>
    </row>
    <row r="122" spans="4:41" s="116" customFormat="1" ht="24" customHeight="1">
      <c r="D122" s="60">
        <v>62</v>
      </c>
      <c r="E122" s="179"/>
      <c r="F122" s="180"/>
      <c r="G122" s="181"/>
      <c r="H122" s="52" t="str">
        <f>IF($G122="","",VLOOKUP($G122,加盟団体!$C$9:$H$208,5,FALSE))</f>
        <v/>
      </c>
      <c r="I122" s="61"/>
      <c r="J122" s="62" t="str">
        <f>IF($I122="","",VLOOKUP($I122,加盟団体!$C$9:$H$208,5,FALSE))</f>
        <v/>
      </c>
      <c r="K122" s="179"/>
      <c r="L122" s="62"/>
      <c r="M122" s="179"/>
      <c r="N122" s="62"/>
      <c r="O122" s="180"/>
      <c r="P122" s="179"/>
      <c r="Q122" s="179"/>
      <c r="R122" s="179"/>
      <c r="S122" s="179"/>
      <c r="T122" s="179"/>
      <c r="U122" s="180"/>
      <c r="V122" s="185"/>
      <c r="W122" s="117" t="str">
        <f t="shared" si="1"/>
        <v/>
      </c>
      <c r="X122" s="189"/>
      <c r="Y122" s="179"/>
      <c r="Z122" s="187"/>
      <c r="AA122" s="180"/>
      <c r="AB122" s="180"/>
      <c r="AC122" s="190"/>
      <c r="AD122" s="179"/>
      <c r="AE122" s="60" t="str">
        <f t="shared" si="2"/>
        <v/>
      </c>
      <c r="AF122" s="118" t="str">
        <f t="shared" si="3"/>
        <v/>
      </c>
      <c r="AG122" s="118"/>
      <c r="AH122" s="52"/>
      <c r="AI122" s="52"/>
      <c r="AJ122" s="119">
        <f t="shared" si="4"/>
        <v>0</v>
      </c>
      <c r="AK122" s="119">
        <f t="shared" si="5"/>
        <v>0</v>
      </c>
      <c r="AL122" s="119">
        <f t="shared" si="6"/>
        <v>0</v>
      </c>
      <c r="AM122" s="177">
        <f t="shared" si="7"/>
        <v>0</v>
      </c>
      <c r="AN122" s="177">
        <f t="shared" si="8"/>
        <v>0</v>
      </c>
      <c r="AO122" s="177">
        <f t="shared" si="9"/>
        <v>0</v>
      </c>
    </row>
    <row r="123" spans="4:41" s="116" customFormat="1" ht="24" customHeight="1">
      <c r="D123" s="60">
        <v>63</v>
      </c>
      <c r="E123" s="179"/>
      <c r="F123" s="180"/>
      <c r="G123" s="181"/>
      <c r="H123" s="52" t="str">
        <f>IF($G123="","",VLOOKUP($G123,加盟団体!$C$9:$H$208,5,FALSE))</f>
        <v/>
      </c>
      <c r="I123" s="61"/>
      <c r="J123" s="62" t="str">
        <f>IF($I123="","",VLOOKUP($I123,加盟団体!$C$9:$H$208,5,FALSE))</f>
        <v/>
      </c>
      <c r="K123" s="179"/>
      <c r="L123" s="62"/>
      <c r="M123" s="179"/>
      <c r="N123" s="62"/>
      <c r="O123" s="180"/>
      <c r="P123" s="179"/>
      <c r="Q123" s="179"/>
      <c r="R123" s="179"/>
      <c r="S123" s="179"/>
      <c r="T123" s="179"/>
      <c r="U123" s="180"/>
      <c r="V123" s="185"/>
      <c r="W123" s="117" t="str">
        <f t="shared" si="1"/>
        <v/>
      </c>
      <c r="X123" s="189"/>
      <c r="Y123" s="179"/>
      <c r="Z123" s="187"/>
      <c r="AA123" s="180"/>
      <c r="AB123" s="180"/>
      <c r="AC123" s="190"/>
      <c r="AD123" s="179"/>
      <c r="AE123" s="60" t="str">
        <f t="shared" si="2"/>
        <v/>
      </c>
      <c r="AF123" s="118" t="str">
        <f t="shared" si="3"/>
        <v/>
      </c>
      <c r="AG123" s="118"/>
      <c r="AH123" s="52"/>
      <c r="AI123" s="52"/>
      <c r="AJ123" s="119">
        <f t="shared" si="4"/>
        <v>0</v>
      </c>
      <c r="AK123" s="119">
        <f t="shared" si="5"/>
        <v>0</v>
      </c>
      <c r="AL123" s="119">
        <f t="shared" si="6"/>
        <v>0</v>
      </c>
      <c r="AM123" s="177">
        <f t="shared" si="7"/>
        <v>0</v>
      </c>
      <c r="AN123" s="177">
        <f t="shared" si="8"/>
        <v>0</v>
      </c>
      <c r="AO123" s="177">
        <f t="shared" si="9"/>
        <v>0</v>
      </c>
    </row>
    <row r="124" spans="4:41" s="116" customFormat="1" ht="24" customHeight="1">
      <c r="D124" s="60">
        <v>64</v>
      </c>
      <c r="E124" s="179"/>
      <c r="F124" s="180"/>
      <c r="G124" s="181"/>
      <c r="H124" s="52" t="str">
        <f>IF($G124="","",VLOOKUP($G124,加盟団体!$C$9:$H$208,5,FALSE))</f>
        <v/>
      </c>
      <c r="I124" s="61"/>
      <c r="J124" s="62" t="str">
        <f>IF($I124="","",VLOOKUP($I124,加盟団体!$C$9:$H$208,5,FALSE))</f>
        <v/>
      </c>
      <c r="K124" s="179"/>
      <c r="L124" s="62"/>
      <c r="M124" s="179"/>
      <c r="N124" s="62"/>
      <c r="O124" s="180"/>
      <c r="P124" s="179"/>
      <c r="Q124" s="179"/>
      <c r="R124" s="179"/>
      <c r="S124" s="179"/>
      <c r="T124" s="179"/>
      <c r="U124" s="180"/>
      <c r="V124" s="185"/>
      <c r="W124" s="117" t="str">
        <f t="shared" si="1"/>
        <v/>
      </c>
      <c r="X124" s="189"/>
      <c r="Y124" s="179"/>
      <c r="Z124" s="187"/>
      <c r="AA124" s="180"/>
      <c r="AB124" s="180"/>
      <c r="AC124" s="190"/>
      <c r="AD124" s="179"/>
      <c r="AE124" s="60" t="str">
        <f t="shared" si="2"/>
        <v/>
      </c>
      <c r="AF124" s="118" t="str">
        <f t="shared" si="3"/>
        <v/>
      </c>
      <c r="AG124" s="118"/>
      <c r="AH124" s="52"/>
      <c r="AI124" s="52"/>
      <c r="AJ124" s="119">
        <f t="shared" si="4"/>
        <v>0</v>
      </c>
      <c r="AK124" s="119">
        <f t="shared" si="5"/>
        <v>0</v>
      </c>
      <c r="AL124" s="119">
        <f t="shared" si="6"/>
        <v>0</v>
      </c>
      <c r="AM124" s="177">
        <f t="shared" si="7"/>
        <v>0</v>
      </c>
      <c r="AN124" s="177">
        <f t="shared" si="8"/>
        <v>0</v>
      </c>
      <c r="AO124" s="177">
        <f t="shared" si="9"/>
        <v>0</v>
      </c>
    </row>
    <row r="125" spans="4:41" s="116" customFormat="1" ht="24" customHeight="1">
      <c r="D125" s="60">
        <v>65</v>
      </c>
      <c r="E125" s="179"/>
      <c r="F125" s="180"/>
      <c r="G125" s="181"/>
      <c r="H125" s="52" t="str">
        <f>IF($G125="","",VLOOKUP($G125,加盟団体!$C$9:$H$208,5,FALSE))</f>
        <v/>
      </c>
      <c r="I125" s="61"/>
      <c r="J125" s="62" t="str">
        <f>IF($I125="","",VLOOKUP($I125,加盟団体!$C$9:$H$208,5,FALSE))</f>
        <v/>
      </c>
      <c r="K125" s="179"/>
      <c r="L125" s="62"/>
      <c r="M125" s="179"/>
      <c r="N125" s="62"/>
      <c r="O125" s="180"/>
      <c r="P125" s="179"/>
      <c r="Q125" s="179"/>
      <c r="R125" s="179"/>
      <c r="S125" s="179"/>
      <c r="T125" s="179"/>
      <c r="U125" s="180"/>
      <c r="V125" s="185"/>
      <c r="W125" s="117" t="str">
        <f t="shared" ref="W125:W188" si="10">IF(V125="","",DATEDIF(TEXT(LEFTB($V125,4),"0000")&amp;"/"&amp;TEXT(MIDB($V125,6,2),"00")&amp;"/"&amp;TEXT(RIGHTB($V125,2),"00"),$W$60,"Y"))</f>
        <v/>
      </c>
      <c r="X125" s="189"/>
      <c r="Y125" s="179"/>
      <c r="Z125" s="187"/>
      <c r="AA125" s="180"/>
      <c r="AB125" s="180"/>
      <c r="AC125" s="190"/>
      <c r="AD125" s="179"/>
      <c r="AE125" s="60" t="str">
        <f t="shared" ref="AE125:AE188" si="11">IF(E125=$E$5,"○","")</f>
        <v/>
      </c>
      <c r="AF125" s="118" t="str">
        <f t="shared" ref="AF125:AF188" si="12">IF(V125="","",IF(AND(VALUE(TEXT(LEFTB($V125,4),"0000")&amp;TEXT(MIDB($V125,6,2),"00")&amp;TEXT(RIGHTB($V125,2),"00"))&gt;=20000701,VALUE(TEXT(LEFTB($V125,4),"0000")&amp;TEXT(MIDB($V125,6,2),"00")&amp;TEXT(RIGHTB($V125,2),"00"))&lt;=20050630),"○",""))</f>
        <v/>
      </c>
      <c r="AG125" s="118"/>
      <c r="AH125" s="52"/>
      <c r="AI125" s="52"/>
      <c r="AJ125" s="119">
        <f t="shared" ref="AJ125:AJ188" si="13">IF(G125="",0,IF(OR(M125=$M$2,M125=$M$3,M125=$M$4,M125=$M$5,M125=$M$10,M125=$M$11,M125=$M$12,M125=$M$13),4000,IF(OR(M125=$M$6,M125=$M$7),2000,IF(OR(M125=$M$8,M125=$M$9),1000,0))))</f>
        <v>0</v>
      </c>
      <c r="AK125" s="119">
        <f t="shared" ref="AK125:AK188" si="14">IF(G125="",0,IF(OR(K125=$K$2,K125=$K$3),96000,IF(K125=$K$4,66000,IF(K125=$K$5,46000,IF(OR(K125=$K$6,K125=$K$7),26000,IF(K125=$K$8,6000,IF(K125=$K$9,1000,0)))))))</f>
        <v>0</v>
      </c>
      <c r="AL125" s="119">
        <f t="shared" ref="AL125:AL188" si="15">IF(G125="",0,IF(OR(M125=$M$2,M125=$M$3,M125=$M$4,M125=$M$5),10000,IF(M125=$M$10,5000,IF(OR(M125=$M$6,M125=$M$7),2000,IF(AND(E125="追加",OR(M125=$M$6,M125=$M$7)),4000,IF(OR(M125=$M$8,M125=$M$9),1000,IF(AND(E125="追加",OR(M125=$M$8,M125=$M$9)),2000,0)))))))</f>
        <v>0</v>
      </c>
      <c r="AM125" s="177">
        <f t="shared" ref="AM125:AM188" si="16">AJ125</f>
        <v>0</v>
      </c>
      <c r="AN125" s="177">
        <f t="shared" ref="AN125:AN188" si="17">AK125</f>
        <v>0</v>
      </c>
      <c r="AO125" s="177">
        <f t="shared" ref="AO125:AO188" si="18">IF(AND($F125=$F$2,OR(M125=$M$6,M125=$M$7,M125=$M$8,M125=$M$9)),AL125*2,AL125)</f>
        <v>0</v>
      </c>
    </row>
    <row r="126" spans="4:41" s="116" customFormat="1" ht="24" customHeight="1">
      <c r="D126" s="60">
        <v>66</v>
      </c>
      <c r="E126" s="179"/>
      <c r="F126" s="180"/>
      <c r="G126" s="181"/>
      <c r="H126" s="52" t="str">
        <f>IF($G126="","",VLOOKUP($G126,加盟団体!$C$9:$H$208,5,FALSE))</f>
        <v/>
      </c>
      <c r="I126" s="61"/>
      <c r="J126" s="62" t="str">
        <f>IF($I126="","",VLOOKUP($I126,加盟団体!$C$9:$H$208,5,FALSE))</f>
        <v/>
      </c>
      <c r="K126" s="179"/>
      <c r="L126" s="62"/>
      <c r="M126" s="179"/>
      <c r="N126" s="62"/>
      <c r="O126" s="180"/>
      <c r="P126" s="179"/>
      <c r="Q126" s="179"/>
      <c r="R126" s="179"/>
      <c r="S126" s="179"/>
      <c r="T126" s="179"/>
      <c r="U126" s="180"/>
      <c r="V126" s="185"/>
      <c r="W126" s="117" t="str">
        <f t="shared" si="10"/>
        <v/>
      </c>
      <c r="X126" s="189"/>
      <c r="Y126" s="179"/>
      <c r="Z126" s="187"/>
      <c r="AA126" s="180"/>
      <c r="AB126" s="180"/>
      <c r="AC126" s="190"/>
      <c r="AD126" s="179"/>
      <c r="AE126" s="60" t="str">
        <f t="shared" si="11"/>
        <v/>
      </c>
      <c r="AF126" s="118" t="str">
        <f t="shared" si="12"/>
        <v/>
      </c>
      <c r="AG126" s="118"/>
      <c r="AH126" s="52"/>
      <c r="AI126" s="52"/>
      <c r="AJ126" s="119">
        <f t="shared" si="13"/>
        <v>0</v>
      </c>
      <c r="AK126" s="119">
        <f t="shared" si="14"/>
        <v>0</v>
      </c>
      <c r="AL126" s="119">
        <f t="shared" si="15"/>
        <v>0</v>
      </c>
      <c r="AM126" s="177">
        <f t="shared" si="16"/>
        <v>0</v>
      </c>
      <c r="AN126" s="177">
        <f t="shared" si="17"/>
        <v>0</v>
      </c>
      <c r="AO126" s="177">
        <f t="shared" si="18"/>
        <v>0</v>
      </c>
    </row>
    <row r="127" spans="4:41" s="116" customFormat="1" ht="24" customHeight="1">
      <c r="D127" s="60">
        <v>67</v>
      </c>
      <c r="E127" s="179"/>
      <c r="F127" s="180"/>
      <c r="G127" s="181"/>
      <c r="H127" s="52" t="str">
        <f>IF($G127="","",VLOOKUP($G127,加盟団体!$C$9:$H$208,5,FALSE))</f>
        <v/>
      </c>
      <c r="I127" s="61"/>
      <c r="J127" s="62" t="str">
        <f>IF($I127="","",VLOOKUP($I127,加盟団体!$C$9:$H$208,5,FALSE))</f>
        <v/>
      </c>
      <c r="K127" s="179"/>
      <c r="L127" s="62"/>
      <c r="M127" s="179"/>
      <c r="N127" s="62"/>
      <c r="O127" s="180"/>
      <c r="P127" s="179"/>
      <c r="Q127" s="179"/>
      <c r="R127" s="179"/>
      <c r="S127" s="179"/>
      <c r="T127" s="179"/>
      <c r="U127" s="180"/>
      <c r="V127" s="185"/>
      <c r="W127" s="117" t="str">
        <f t="shared" si="10"/>
        <v/>
      </c>
      <c r="X127" s="189"/>
      <c r="Y127" s="179"/>
      <c r="Z127" s="187"/>
      <c r="AA127" s="180"/>
      <c r="AB127" s="180"/>
      <c r="AC127" s="190"/>
      <c r="AD127" s="179"/>
      <c r="AE127" s="60" t="str">
        <f t="shared" si="11"/>
        <v/>
      </c>
      <c r="AF127" s="118" t="str">
        <f t="shared" si="12"/>
        <v/>
      </c>
      <c r="AG127" s="118"/>
      <c r="AH127" s="52"/>
      <c r="AI127" s="52"/>
      <c r="AJ127" s="119">
        <f t="shared" si="13"/>
        <v>0</v>
      </c>
      <c r="AK127" s="119">
        <f t="shared" si="14"/>
        <v>0</v>
      </c>
      <c r="AL127" s="119">
        <f t="shared" si="15"/>
        <v>0</v>
      </c>
      <c r="AM127" s="177">
        <f t="shared" si="16"/>
        <v>0</v>
      </c>
      <c r="AN127" s="177">
        <f t="shared" si="17"/>
        <v>0</v>
      </c>
      <c r="AO127" s="177">
        <f t="shared" si="18"/>
        <v>0</v>
      </c>
    </row>
    <row r="128" spans="4:41" s="116" customFormat="1" ht="24" customHeight="1">
      <c r="D128" s="60">
        <v>68</v>
      </c>
      <c r="E128" s="179"/>
      <c r="F128" s="180"/>
      <c r="G128" s="181"/>
      <c r="H128" s="52" t="str">
        <f>IF($G128="","",VLOOKUP($G128,加盟団体!$C$9:$H$208,5,FALSE))</f>
        <v/>
      </c>
      <c r="I128" s="61"/>
      <c r="J128" s="62" t="str">
        <f>IF($I128="","",VLOOKUP($I128,加盟団体!$C$9:$H$208,5,FALSE))</f>
        <v/>
      </c>
      <c r="K128" s="179"/>
      <c r="L128" s="62"/>
      <c r="M128" s="179"/>
      <c r="N128" s="62"/>
      <c r="O128" s="180"/>
      <c r="P128" s="179"/>
      <c r="Q128" s="179"/>
      <c r="R128" s="179"/>
      <c r="S128" s="179"/>
      <c r="T128" s="179"/>
      <c r="U128" s="180"/>
      <c r="V128" s="185"/>
      <c r="W128" s="117" t="str">
        <f t="shared" si="10"/>
        <v/>
      </c>
      <c r="X128" s="189"/>
      <c r="Y128" s="179"/>
      <c r="Z128" s="187"/>
      <c r="AA128" s="180"/>
      <c r="AB128" s="180"/>
      <c r="AC128" s="190"/>
      <c r="AD128" s="179"/>
      <c r="AE128" s="60" t="str">
        <f t="shared" si="11"/>
        <v/>
      </c>
      <c r="AF128" s="118" t="str">
        <f t="shared" si="12"/>
        <v/>
      </c>
      <c r="AG128" s="118"/>
      <c r="AH128" s="52"/>
      <c r="AI128" s="52"/>
      <c r="AJ128" s="119">
        <f t="shared" si="13"/>
        <v>0</v>
      </c>
      <c r="AK128" s="119">
        <f t="shared" si="14"/>
        <v>0</v>
      </c>
      <c r="AL128" s="119">
        <f t="shared" si="15"/>
        <v>0</v>
      </c>
      <c r="AM128" s="177">
        <f t="shared" si="16"/>
        <v>0</v>
      </c>
      <c r="AN128" s="177">
        <f t="shared" si="17"/>
        <v>0</v>
      </c>
      <c r="AO128" s="177">
        <f t="shared" si="18"/>
        <v>0</v>
      </c>
    </row>
    <row r="129" spans="4:41" s="116" customFormat="1" ht="24" customHeight="1">
      <c r="D129" s="60">
        <v>69</v>
      </c>
      <c r="E129" s="179"/>
      <c r="F129" s="180"/>
      <c r="G129" s="181"/>
      <c r="H129" s="52" t="str">
        <f>IF($G129="","",VLOOKUP($G129,加盟団体!$C$9:$H$208,5,FALSE))</f>
        <v/>
      </c>
      <c r="I129" s="61"/>
      <c r="J129" s="62" t="str">
        <f>IF($I129="","",VLOOKUP($I129,加盟団体!$C$9:$H$208,5,FALSE))</f>
        <v/>
      </c>
      <c r="K129" s="179"/>
      <c r="L129" s="62"/>
      <c r="M129" s="179"/>
      <c r="N129" s="62"/>
      <c r="O129" s="180"/>
      <c r="P129" s="179"/>
      <c r="Q129" s="179"/>
      <c r="R129" s="179"/>
      <c r="S129" s="179"/>
      <c r="T129" s="179"/>
      <c r="U129" s="180"/>
      <c r="V129" s="185"/>
      <c r="W129" s="117" t="str">
        <f t="shared" si="10"/>
        <v/>
      </c>
      <c r="X129" s="189"/>
      <c r="Y129" s="179"/>
      <c r="Z129" s="187"/>
      <c r="AA129" s="180"/>
      <c r="AB129" s="180"/>
      <c r="AC129" s="190"/>
      <c r="AD129" s="179"/>
      <c r="AE129" s="60" t="str">
        <f t="shared" si="11"/>
        <v/>
      </c>
      <c r="AF129" s="118" t="str">
        <f t="shared" si="12"/>
        <v/>
      </c>
      <c r="AG129" s="118"/>
      <c r="AH129" s="52"/>
      <c r="AI129" s="52"/>
      <c r="AJ129" s="119">
        <f t="shared" si="13"/>
        <v>0</v>
      </c>
      <c r="AK129" s="119">
        <f t="shared" si="14"/>
        <v>0</v>
      </c>
      <c r="AL129" s="119">
        <f t="shared" si="15"/>
        <v>0</v>
      </c>
      <c r="AM129" s="177">
        <f t="shared" si="16"/>
        <v>0</v>
      </c>
      <c r="AN129" s="177">
        <f t="shared" si="17"/>
        <v>0</v>
      </c>
      <c r="AO129" s="177">
        <f t="shared" si="18"/>
        <v>0</v>
      </c>
    </row>
    <row r="130" spans="4:41" s="116" customFormat="1" ht="24" customHeight="1">
      <c r="D130" s="60">
        <v>70</v>
      </c>
      <c r="E130" s="179"/>
      <c r="F130" s="180"/>
      <c r="G130" s="181"/>
      <c r="H130" s="52" t="str">
        <f>IF($G130="","",VLOOKUP($G130,加盟団体!$C$9:$H$208,5,FALSE))</f>
        <v/>
      </c>
      <c r="I130" s="61"/>
      <c r="J130" s="62" t="str">
        <f>IF($I130="","",VLOOKUP($I130,加盟団体!$C$9:$H$208,5,FALSE))</f>
        <v/>
      </c>
      <c r="K130" s="179"/>
      <c r="L130" s="62"/>
      <c r="M130" s="179"/>
      <c r="N130" s="62"/>
      <c r="O130" s="180"/>
      <c r="P130" s="179"/>
      <c r="Q130" s="179"/>
      <c r="R130" s="179"/>
      <c r="S130" s="179"/>
      <c r="T130" s="179"/>
      <c r="U130" s="180"/>
      <c r="V130" s="185"/>
      <c r="W130" s="117" t="str">
        <f t="shared" si="10"/>
        <v/>
      </c>
      <c r="X130" s="189"/>
      <c r="Y130" s="179"/>
      <c r="Z130" s="187"/>
      <c r="AA130" s="180"/>
      <c r="AB130" s="180"/>
      <c r="AC130" s="190"/>
      <c r="AD130" s="179"/>
      <c r="AE130" s="60" t="str">
        <f t="shared" si="11"/>
        <v/>
      </c>
      <c r="AF130" s="118" t="str">
        <f t="shared" si="12"/>
        <v/>
      </c>
      <c r="AG130" s="118"/>
      <c r="AH130" s="52"/>
      <c r="AI130" s="52"/>
      <c r="AJ130" s="119">
        <f t="shared" si="13"/>
        <v>0</v>
      </c>
      <c r="AK130" s="119">
        <f t="shared" si="14"/>
        <v>0</v>
      </c>
      <c r="AL130" s="119">
        <f t="shared" si="15"/>
        <v>0</v>
      </c>
      <c r="AM130" s="177">
        <f t="shared" si="16"/>
        <v>0</v>
      </c>
      <c r="AN130" s="177">
        <f t="shared" si="17"/>
        <v>0</v>
      </c>
      <c r="AO130" s="177">
        <f t="shared" si="18"/>
        <v>0</v>
      </c>
    </row>
    <row r="131" spans="4:41" s="116" customFormat="1" ht="24" customHeight="1">
      <c r="D131" s="60">
        <v>71</v>
      </c>
      <c r="E131" s="179"/>
      <c r="F131" s="180"/>
      <c r="G131" s="181"/>
      <c r="H131" s="52" t="str">
        <f>IF($G131="","",VLOOKUP($G131,加盟団体!$C$9:$H$208,5,FALSE))</f>
        <v/>
      </c>
      <c r="I131" s="61"/>
      <c r="J131" s="62" t="str">
        <f>IF($I131="","",VLOOKUP($I131,加盟団体!$C$9:$H$208,5,FALSE))</f>
        <v/>
      </c>
      <c r="K131" s="179"/>
      <c r="L131" s="62"/>
      <c r="M131" s="179"/>
      <c r="N131" s="62"/>
      <c r="O131" s="180"/>
      <c r="P131" s="179"/>
      <c r="Q131" s="179"/>
      <c r="R131" s="179"/>
      <c r="S131" s="179"/>
      <c r="T131" s="179"/>
      <c r="U131" s="180"/>
      <c r="V131" s="185"/>
      <c r="W131" s="117" t="str">
        <f t="shared" si="10"/>
        <v/>
      </c>
      <c r="X131" s="189"/>
      <c r="Y131" s="179"/>
      <c r="Z131" s="187"/>
      <c r="AA131" s="180"/>
      <c r="AB131" s="180"/>
      <c r="AC131" s="190"/>
      <c r="AD131" s="179"/>
      <c r="AE131" s="60" t="str">
        <f t="shared" si="11"/>
        <v/>
      </c>
      <c r="AF131" s="118" t="str">
        <f t="shared" si="12"/>
        <v/>
      </c>
      <c r="AG131" s="118"/>
      <c r="AH131" s="52"/>
      <c r="AI131" s="52"/>
      <c r="AJ131" s="119">
        <f t="shared" si="13"/>
        <v>0</v>
      </c>
      <c r="AK131" s="119">
        <f t="shared" si="14"/>
        <v>0</v>
      </c>
      <c r="AL131" s="119">
        <f t="shared" si="15"/>
        <v>0</v>
      </c>
      <c r="AM131" s="177">
        <f t="shared" si="16"/>
        <v>0</v>
      </c>
      <c r="AN131" s="177">
        <f t="shared" si="17"/>
        <v>0</v>
      </c>
      <c r="AO131" s="177">
        <f t="shared" si="18"/>
        <v>0</v>
      </c>
    </row>
    <row r="132" spans="4:41" s="116" customFormat="1" ht="24" customHeight="1">
      <c r="D132" s="60">
        <v>72</v>
      </c>
      <c r="E132" s="179"/>
      <c r="F132" s="180"/>
      <c r="G132" s="181"/>
      <c r="H132" s="52" t="str">
        <f>IF($G132="","",VLOOKUP($G132,加盟団体!$C$9:$H$208,5,FALSE))</f>
        <v/>
      </c>
      <c r="I132" s="61"/>
      <c r="J132" s="62" t="str">
        <f>IF($I132="","",VLOOKUP($I132,加盟団体!$C$9:$H$208,5,FALSE))</f>
        <v/>
      </c>
      <c r="K132" s="179"/>
      <c r="L132" s="62"/>
      <c r="M132" s="179"/>
      <c r="N132" s="62"/>
      <c r="O132" s="180"/>
      <c r="P132" s="179"/>
      <c r="Q132" s="179"/>
      <c r="R132" s="179"/>
      <c r="S132" s="179"/>
      <c r="T132" s="179"/>
      <c r="U132" s="180"/>
      <c r="V132" s="185"/>
      <c r="W132" s="117" t="str">
        <f t="shared" si="10"/>
        <v/>
      </c>
      <c r="X132" s="189"/>
      <c r="Y132" s="179"/>
      <c r="Z132" s="187"/>
      <c r="AA132" s="181"/>
      <c r="AB132" s="181"/>
      <c r="AC132" s="191"/>
      <c r="AD132" s="179"/>
      <c r="AE132" s="60" t="str">
        <f t="shared" si="11"/>
        <v/>
      </c>
      <c r="AF132" s="118" t="str">
        <f t="shared" si="12"/>
        <v/>
      </c>
      <c r="AG132" s="118"/>
      <c r="AH132" s="52"/>
      <c r="AI132" s="52"/>
      <c r="AJ132" s="119">
        <f t="shared" si="13"/>
        <v>0</v>
      </c>
      <c r="AK132" s="119">
        <f t="shared" si="14"/>
        <v>0</v>
      </c>
      <c r="AL132" s="119">
        <f t="shared" si="15"/>
        <v>0</v>
      </c>
      <c r="AM132" s="177">
        <f t="shared" si="16"/>
        <v>0</v>
      </c>
      <c r="AN132" s="177">
        <f t="shared" si="17"/>
        <v>0</v>
      </c>
      <c r="AO132" s="177">
        <f t="shared" si="18"/>
        <v>0</v>
      </c>
    </row>
    <row r="133" spans="4:41" s="116" customFormat="1" ht="24" customHeight="1">
      <c r="D133" s="60">
        <v>73</v>
      </c>
      <c r="E133" s="179"/>
      <c r="F133" s="180"/>
      <c r="G133" s="181"/>
      <c r="H133" s="52" t="str">
        <f>IF($G133="","",VLOOKUP($G133,加盟団体!$C$9:$H$208,5,FALSE))</f>
        <v/>
      </c>
      <c r="I133" s="61"/>
      <c r="J133" s="62" t="str">
        <f>IF($I133="","",VLOOKUP($I133,加盟団体!$C$9:$H$208,5,FALSE))</f>
        <v/>
      </c>
      <c r="K133" s="179"/>
      <c r="L133" s="62"/>
      <c r="M133" s="179"/>
      <c r="N133" s="62"/>
      <c r="O133" s="180"/>
      <c r="P133" s="179"/>
      <c r="Q133" s="179"/>
      <c r="R133" s="179"/>
      <c r="S133" s="179"/>
      <c r="T133" s="179"/>
      <c r="U133" s="180"/>
      <c r="V133" s="185"/>
      <c r="W133" s="117" t="str">
        <f t="shared" si="10"/>
        <v/>
      </c>
      <c r="X133" s="189"/>
      <c r="Y133" s="179"/>
      <c r="Z133" s="187"/>
      <c r="AA133" s="181"/>
      <c r="AB133" s="181"/>
      <c r="AC133" s="191"/>
      <c r="AD133" s="179"/>
      <c r="AE133" s="60" t="str">
        <f t="shared" si="11"/>
        <v/>
      </c>
      <c r="AF133" s="118" t="str">
        <f t="shared" si="12"/>
        <v/>
      </c>
      <c r="AG133" s="118"/>
      <c r="AH133" s="52"/>
      <c r="AI133" s="52"/>
      <c r="AJ133" s="119">
        <f t="shared" si="13"/>
        <v>0</v>
      </c>
      <c r="AK133" s="119">
        <f t="shared" si="14"/>
        <v>0</v>
      </c>
      <c r="AL133" s="119">
        <f t="shared" si="15"/>
        <v>0</v>
      </c>
      <c r="AM133" s="177">
        <f t="shared" si="16"/>
        <v>0</v>
      </c>
      <c r="AN133" s="177">
        <f t="shared" si="17"/>
        <v>0</v>
      </c>
      <c r="AO133" s="177">
        <f t="shared" si="18"/>
        <v>0</v>
      </c>
    </row>
    <row r="134" spans="4:41" s="116" customFormat="1" ht="24" customHeight="1">
      <c r="D134" s="60">
        <v>74</v>
      </c>
      <c r="E134" s="179"/>
      <c r="F134" s="180"/>
      <c r="G134" s="181"/>
      <c r="H134" s="52" t="str">
        <f>IF($G134="","",VLOOKUP($G134,加盟団体!$C$9:$H$208,5,FALSE))</f>
        <v/>
      </c>
      <c r="I134" s="61"/>
      <c r="J134" s="62" t="str">
        <f>IF($I134="","",VLOOKUP($I134,加盟団体!$C$9:$H$208,5,FALSE))</f>
        <v/>
      </c>
      <c r="K134" s="179"/>
      <c r="L134" s="62"/>
      <c r="M134" s="179"/>
      <c r="N134" s="62"/>
      <c r="O134" s="180"/>
      <c r="P134" s="179"/>
      <c r="Q134" s="179"/>
      <c r="R134" s="179"/>
      <c r="S134" s="179"/>
      <c r="T134" s="179"/>
      <c r="U134" s="180"/>
      <c r="V134" s="185"/>
      <c r="W134" s="117" t="str">
        <f t="shared" si="10"/>
        <v/>
      </c>
      <c r="X134" s="189"/>
      <c r="Y134" s="179"/>
      <c r="Z134" s="187"/>
      <c r="AA134" s="181"/>
      <c r="AB134" s="181"/>
      <c r="AC134" s="190"/>
      <c r="AD134" s="179"/>
      <c r="AE134" s="60" t="str">
        <f t="shared" si="11"/>
        <v/>
      </c>
      <c r="AF134" s="118" t="str">
        <f t="shared" si="12"/>
        <v/>
      </c>
      <c r="AG134" s="118"/>
      <c r="AH134" s="52"/>
      <c r="AI134" s="52"/>
      <c r="AJ134" s="119">
        <f t="shared" si="13"/>
        <v>0</v>
      </c>
      <c r="AK134" s="119">
        <f t="shared" si="14"/>
        <v>0</v>
      </c>
      <c r="AL134" s="119">
        <f t="shared" si="15"/>
        <v>0</v>
      </c>
      <c r="AM134" s="177">
        <f t="shared" si="16"/>
        <v>0</v>
      </c>
      <c r="AN134" s="177">
        <f t="shared" si="17"/>
        <v>0</v>
      </c>
      <c r="AO134" s="177">
        <f t="shared" si="18"/>
        <v>0</v>
      </c>
    </row>
    <row r="135" spans="4:41" s="116" customFormat="1" ht="24" customHeight="1">
      <c r="D135" s="60">
        <v>75</v>
      </c>
      <c r="E135" s="179"/>
      <c r="F135" s="180"/>
      <c r="G135" s="181"/>
      <c r="H135" s="52" t="str">
        <f>IF($G135="","",VLOOKUP($G135,加盟団体!$C$9:$H$208,5,FALSE))</f>
        <v/>
      </c>
      <c r="I135" s="61"/>
      <c r="J135" s="62" t="str">
        <f>IF($I135="","",VLOOKUP($I135,加盟団体!$C$9:$H$208,5,FALSE))</f>
        <v/>
      </c>
      <c r="K135" s="179"/>
      <c r="L135" s="62"/>
      <c r="M135" s="179"/>
      <c r="N135" s="62"/>
      <c r="O135" s="180"/>
      <c r="P135" s="179"/>
      <c r="Q135" s="179"/>
      <c r="R135" s="179"/>
      <c r="S135" s="179"/>
      <c r="T135" s="179"/>
      <c r="U135" s="180"/>
      <c r="V135" s="185"/>
      <c r="W135" s="117" t="str">
        <f t="shared" si="10"/>
        <v/>
      </c>
      <c r="X135" s="189"/>
      <c r="Y135" s="179"/>
      <c r="Z135" s="187"/>
      <c r="AA135" s="181"/>
      <c r="AB135" s="181"/>
      <c r="AC135" s="191"/>
      <c r="AD135" s="179"/>
      <c r="AE135" s="60" t="str">
        <f t="shared" si="11"/>
        <v/>
      </c>
      <c r="AF135" s="118" t="str">
        <f t="shared" si="12"/>
        <v/>
      </c>
      <c r="AG135" s="118"/>
      <c r="AH135" s="52"/>
      <c r="AI135" s="52"/>
      <c r="AJ135" s="119">
        <f t="shared" si="13"/>
        <v>0</v>
      </c>
      <c r="AK135" s="119">
        <f t="shared" si="14"/>
        <v>0</v>
      </c>
      <c r="AL135" s="119">
        <f t="shared" si="15"/>
        <v>0</v>
      </c>
      <c r="AM135" s="177">
        <f t="shared" si="16"/>
        <v>0</v>
      </c>
      <c r="AN135" s="177">
        <f t="shared" si="17"/>
        <v>0</v>
      </c>
      <c r="AO135" s="177">
        <f t="shared" si="18"/>
        <v>0</v>
      </c>
    </row>
    <row r="136" spans="4:41" s="116" customFormat="1" ht="24" customHeight="1">
      <c r="D136" s="60">
        <v>76</v>
      </c>
      <c r="E136" s="179"/>
      <c r="F136" s="180"/>
      <c r="G136" s="181"/>
      <c r="H136" s="52" t="str">
        <f>IF($G136="","",VLOOKUP($G136,加盟団体!$C$9:$H$208,5,FALSE))</f>
        <v/>
      </c>
      <c r="I136" s="61"/>
      <c r="J136" s="62" t="str">
        <f>IF($I136="","",VLOOKUP($I136,加盟団体!$C$9:$H$208,5,FALSE))</f>
        <v/>
      </c>
      <c r="K136" s="179"/>
      <c r="L136" s="62"/>
      <c r="M136" s="179"/>
      <c r="N136" s="62"/>
      <c r="O136" s="180"/>
      <c r="P136" s="179"/>
      <c r="Q136" s="179"/>
      <c r="R136" s="179"/>
      <c r="S136" s="179"/>
      <c r="T136" s="179"/>
      <c r="U136" s="180"/>
      <c r="V136" s="185"/>
      <c r="W136" s="117" t="str">
        <f t="shared" si="10"/>
        <v/>
      </c>
      <c r="X136" s="189"/>
      <c r="Y136" s="179"/>
      <c r="Z136" s="187"/>
      <c r="AA136" s="180"/>
      <c r="AB136" s="180"/>
      <c r="AC136" s="190"/>
      <c r="AD136" s="179"/>
      <c r="AE136" s="60" t="str">
        <f t="shared" si="11"/>
        <v/>
      </c>
      <c r="AF136" s="118" t="str">
        <f t="shared" si="12"/>
        <v/>
      </c>
      <c r="AG136" s="118"/>
      <c r="AH136" s="52"/>
      <c r="AI136" s="52"/>
      <c r="AJ136" s="119">
        <f t="shared" si="13"/>
        <v>0</v>
      </c>
      <c r="AK136" s="119">
        <f t="shared" si="14"/>
        <v>0</v>
      </c>
      <c r="AL136" s="119">
        <f t="shared" si="15"/>
        <v>0</v>
      </c>
      <c r="AM136" s="177">
        <f t="shared" si="16"/>
        <v>0</v>
      </c>
      <c r="AN136" s="177">
        <f t="shared" si="17"/>
        <v>0</v>
      </c>
      <c r="AO136" s="177">
        <f t="shared" si="18"/>
        <v>0</v>
      </c>
    </row>
    <row r="137" spans="4:41" s="116" customFormat="1" ht="24" customHeight="1">
      <c r="D137" s="60">
        <v>77</v>
      </c>
      <c r="E137" s="179"/>
      <c r="F137" s="180"/>
      <c r="G137" s="181"/>
      <c r="H137" s="52" t="str">
        <f>IF($G137="","",VLOOKUP($G137,加盟団体!$C$9:$H$208,5,FALSE))</f>
        <v/>
      </c>
      <c r="I137" s="61"/>
      <c r="J137" s="62" t="str">
        <f>IF($I137="","",VLOOKUP($I137,加盟団体!$C$9:$H$208,5,FALSE))</f>
        <v/>
      </c>
      <c r="K137" s="179"/>
      <c r="L137" s="62"/>
      <c r="M137" s="179"/>
      <c r="N137" s="62"/>
      <c r="O137" s="180"/>
      <c r="P137" s="179"/>
      <c r="Q137" s="179"/>
      <c r="R137" s="179"/>
      <c r="S137" s="179"/>
      <c r="T137" s="179"/>
      <c r="U137" s="180"/>
      <c r="V137" s="185"/>
      <c r="W137" s="117" t="str">
        <f t="shared" si="10"/>
        <v/>
      </c>
      <c r="X137" s="189"/>
      <c r="Y137" s="179"/>
      <c r="Z137" s="187"/>
      <c r="AA137" s="180"/>
      <c r="AB137" s="180"/>
      <c r="AC137" s="190"/>
      <c r="AD137" s="179"/>
      <c r="AE137" s="60" t="str">
        <f t="shared" si="11"/>
        <v/>
      </c>
      <c r="AF137" s="118" t="str">
        <f t="shared" si="12"/>
        <v/>
      </c>
      <c r="AG137" s="118"/>
      <c r="AH137" s="52"/>
      <c r="AI137" s="52"/>
      <c r="AJ137" s="119">
        <f t="shared" si="13"/>
        <v>0</v>
      </c>
      <c r="AK137" s="119">
        <f t="shared" si="14"/>
        <v>0</v>
      </c>
      <c r="AL137" s="119">
        <f t="shared" si="15"/>
        <v>0</v>
      </c>
      <c r="AM137" s="177">
        <f t="shared" si="16"/>
        <v>0</v>
      </c>
      <c r="AN137" s="177">
        <f t="shared" si="17"/>
        <v>0</v>
      </c>
      <c r="AO137" s="177">
        <f t="shared" si="18"/>
        <v>0</v>
      </c>
    </row>
    <row r="138" spans="4:41" s="116" customFormat="1" ht="24" customHeight="1">
      <c r="D138" s="60">
        <v>78</v>
      </c>
      <c r="E138" s="179"/>
      <c r="F138" s="180"/>
      <c r="G138" s="181"/>
      <c r="H138" s="52" t="str">
        <f>IF($G138="","",VLOOKUP($G138,加盟団体!$C$9:$H$208,5,FALSE))</f>
        <v/>
      </c>
      <c r="I138" s="61"/>
      <c r="J138" s="62" t="str">
        <f>IF($I138="","",VLOOKUP($I138,加盟団体!$C$9:$H$208,5,FALSE))</f>
        <v/>
      </c>
      <c r="K138" s="179"/>
      <c r="L138" s="62"/>
      <c r="M138" s="179"/>
      <c r="N138" s="62"/>
      <c r="O138" s="180"/>
      <c r="P138" s="179"/>
      <c r="Q138" s="179"/>
      <c r="R138" s="179"/>
      <c r="S138" s="179"/>
      <c r="T138" s="179"/>
      <c r="U138" s="180"/>
      <c r="V138" s="185"/>
      <c r="W138" s="117" t="str">
        <f t="shared" si="10"/>
        <v/>
      </c>
      <c r="X138" s="189"/>
      <c r="Y138" s="179"/>
      <c r="Z138" s="187"/>
      <c r="AA138" s="180"/>
      <c r="AB138" s="180"/>
      <c r="AC138" s="190"/>
      <c r="AD138" s="179"/>
      <c r="AE138" s="60" t="str">
        <f t="shared" si="11"/>
        <v/>
      </c>
      <c r="AF138" s="118" t="str">
        <f t="shared" si="12"/>
        <v/>
      </c>
      <c r="AG138" s="118"/>
      <c r="AH138" s="52"/>
      <c r="AI138" s="52"/>
      <c r="AJ138" s="119">
        <f t="shared" si="13"/>
        <v>0</v>
      </c>
      <c r="AK138" s="119">
        <f t="shared" si="14"/>
        <v>0</v>
      </c>
      <c r="AL138" s="119">
        <f t="shared" si="15"/>
        <v>0</v>
      </c>
      <c r="AM138" s="177">
        <f t="shared" si="16"/>
        <v>0</v>
      </c>
      <c r="AN138" s="177">
        <f t="shared" si="17"/>
        <v>0</v>
      </c>
      <c r="AO138" s="177">
        <f t="shared" si="18"/>
        <v>0</v>
      </c>
    </row>
    <row r="139" spans="4:41" s="116" customFormat="1" ht="24" customHeight="1">
      <c r="D139" s="60">
        <v>79</v>
      </c>
      <c r="E139" s="179"/>
      <c r="F139" s="180"/>
      <c r="G139" s="181"/>
      <c r="H139" s="52" t="str">
        <f>IF($G139="","",VLOOKUP($G139,加盟団体!$C$9:$H$208,5,FALSE))</f>
        <v/>
      </c>
      <c r="I139" s="61"/>
      <c r="J139" s="62" t="str">
        <f>IF($I139="","",VLOOKUP($I139,加盟団体!$C$9:$H$208,5,FALSE))</f>
        <v/>
      </c>
      <c r="K139" s="179"/>
      <c r="L139" s="62"/>
      <c r="M139" s="179"/>
      <c r="N139" s="62"/>
      <c r="O139" s="180"/>
      <c r="P139" s="179"/>
      <c r="Q139" s="179"/>
      <c r="R139" s="179"/>
      <c r="S139" s="179"/>
      <c r="T139" s="179"/>
      <c r="U139" s="180"/>
      <c r="V139" s="185"/>
      <c r="W139" s="117" t="str">
        <f t="shared" si="10"/>
        <v/>
      </c>
      <c r="X139" s="189"/>
      <c r="Y139" s="179"/>
      <c r="Z139" s="187"/>
      <c r="AA139" s="180"/>
      <c r="AB139" s="180"/>
      <c r="AC139" s="190"/>
      <c r="AD139" s="179"/>
      <c r="AE139" s="60" t="str">
        <f t="shared" si="11"/>
        <v/>
      </c>
      <c r="AF139" s="118" t="str">
        <f t="shared" si="12"/>
        <v/>
      </c>
      <c r="AG139" s="118"/>
      <c r="AH139" s="52"/>
      <c r="AI139" s="52"/>
      <c r="AJ139" s="119">
        <f t="shared" si="13"/>
        <v>0</v>
      </c>
      <c r="AK139" s="119">
        <f t="shared" si="14"/>
        <v>0</v>
      </c>
      <c r="AL139" s="119">
        <f t="shared" si="15"/>
        <v>0</v>
      </c>
      <c r="AM139" s="177">
        <f t="shared" si="16"/>
        <v>0</v>
      </c>
      <c r="AN139" s="177">
        <f t="shared" si="17"/>
        <v>0</v>
      </c>
      <c r="AO139" s="177">
        <f t="shared" si="18"/>
        <v>0</v>
      </c>
    </row>
    <row r="140" spans="4:41" s="116" customFormat="1" ht="24" customHeight="1">
      <c r="D140" s="60">
        <v>80</v>
      </c>
      <c r="E140" s="179"/>
      <c r="F140" s="180"/>
      <c r="G140" s="181"/>
      <c r="H140" s="52" t="str">
        <f>IF($G140="","",VLOOKUP($G140,加盟団体!$C$9:$H$208,5,FALSE))</f>
        <v/>
      </c>
      <c r="I140" s="61"/>
      <c r="J140" s="62" t="str">
        <f>IF($I140="","",VLOOKUP($I140,加盟団体!$C$9:$H$208,5,FALSE))</f>
        <v/>
      </c>
      <c r="K140" s="179"/>
      <c r="L140" s="62"/>
      <c r="M140" s="179"/>
      <c r="N140" s="62"/>
      <c r="O140" s="180"/>
      <c r="P140" s="179"/>
      <c r="Q140" s="179"/>
      <c r="R140" s="179"/>
      <c r="S140" s="179"/>
      <c r="T140" s="179"/>
      <c r="U140" s="180"/>
      <c r="V140" s="185"/>
      <c r="W140" s="117" t="str">
        <f t="shared" si="10"/>
        <v/>
      </c>
      <c r="X140" s="189"/>
      <c r="Y140" s="179"/>
      <c r="Z140" s="187"/>
      <c r="AA140" s="180"/>
      <c r="AB140" s="180"/>
      <c r="AC140" s="190"/>
      <c r="AD140" s="179"/>
      <c r="AE140" s="60" t="str">
        <f t="shared" si="11"/>
        <v/>
      </c>
      <c r="AF140" s="118" t="str">
        <f t="shared" si="12"/>
        <v/>
      </c>
      <c r="AG140" s="118"/>
      <c r="AH140" s="52"/>
      <c r="AI140" s="52"/>
      <c r="AJ140" s="119">
        <f t="shared" si="13"/>
        <v>0</v>
      </c>
      <c r="AK140" s="119">
        <f t="shared" si="14"/>
        <v>0</v>
      </c>
      <c r="AL140" s="119">
        <f t="shared" si="15"/>
        <v>0</v>
      </c>
      <c r="AM140" s="177">
        <f t="shared" si="16"/>
        <v>0</v>
      </c>
      <c r="AN140" s="177">
        <f t="shared" si="17"/>
        <v>0</v>
      </c>
      <c r="AO140" s="177">
        <f t="shared" si="18"/>
        <v>0</v>
      </c>
    </row>
    <row r="141" spans="4:41" s="116" customFormat="1" ht="24" customHeight="1">
      <c r="D141" s="60">
        <v>81</v>
      </c>
      <c r="E141" s="179"/>
      <c r="F141" s="180"/>
      <c r="G141" s="181"/>
      <c r="H141" s="52" t="str">
        <f>IF($G141="","",VLOOKUP($G141,加盟団体!$C$9:$H$208,5,FALSE))</f>
        <v/>
      </c>
      <c r="I141" s="61"/>
      <c r="J141" s="62" t="str">
        <f>IF($I141="","",VLOOKUP($I141,加盟団体!$C$9:$H$208,5,FALSE))</f>
        <v/>
      </c>
      <c r="K141" s="179"/>
      <c r="L141" s="62"/>
      <c r="M141" s="179"/>
      <c r="N141" s="62"/>
      <c r="O141" s="180"/>
      <c r="P141" s="179"/>
      <c r="Q141" s="179"/>
      <c r="R141" s="179"/>
      <c r="S141" s="179"/>
      <c r="T141" s="179"/>
      <c r="U141" s="180"/>
      <c r="V141" s="185"/>
      <c r="W141" s="117" t="str">
        <f t="shared" si="10"/>
        <v/>
      </c>
      <c r="X141" s="189"/>
      <c r="Y141" s="179"/>
      <c r="Z141" s="187"/>
      <c r="AA141" s="180"/>
      <c r="AB141" s="180"/>
      <c r="AC141" s="190"/>
      <c r="AD141" s="179"/>
      <c r="AE141" s="60" t="str">
        <f t="shared" si="11"/>
        <v/>
      </c>
      <c r="AF141" s="118" t="str">
        <f t="shared" si="12"/>
        <v/>
      </c>
      <c r="AG141" s="118"/>
      <c r="AH141" s="52"/>
      <c r="AI141" s="52"/>
      <c r="AJ141" s="119">
        <f t="shared" si="13"/>
        <v>0</v>
      </c>
      <c r="AK141" s="119">
        <f t="shared" si="14"/>
        <v>0</v>
      </c>
      <c r="AL141" s="119">
        <f t="shared" si="15"/>
        <v>0</v>
      </c>
      <c r="AM141" s="177">
        <f t="shared" si="16"/>
        <v>0</v>
      </c>
      <c r="AN141" s="177">
        <f t="shared" si="17"/>
        <v>0</v>
      </c>
      <c r="AO141" s="177">
        <f t="shared" si="18"/>
        <v>0</v>
      </c>
    </row>
    <row r="142" spans="4:41" s="116" customFormat="1" ht="24" customHeight="1">
      <c r="D142" s="60">
        <v>82</v>
      </c>
      <c r="E142" s="179"/>
      <c r="F142" s="180"/>
      <c r="G142" s="181"/>
      <c r="H142" s="52" t="str">
        <f>IF($G142="","",VLOOKUP($G142,加盟団体!$C$9:$H$208,5,FALSE))</f>
        <v/>
      </c>
      <c r="I142" s="61"/>
      <c r="J142" s="62" t="str">
        <f>IF($I142="","",VLOOKUP($I142,加盟団体!$C$9:$H$208,5,FALSE))</f>
        <v/>
      </c>
      <c r="K142" s="179"/>
      <c r="L142" s="62"/>
      <c r="M142" s="179"/>
      <c r="N142" s="62"/>
      <c r="O142" s="180"/>
      <c r="P142" s="179"/>
      <c r="Q142" s="179"/>
      <c r="R142" s="179"/>
      <c r="S142" s="179"/>
      <c r="T142" s="179"/>
      <c r="U142" s="180"/>
      <c r="V142" s="185"/>
      <c r="W142" s="117" t="str">
        <f t="shared" si="10"/>
        <v/>
      </c>
      <c r="X142" s="189"/>
      <c r="Y142" s="179"/>
      <c r="Z142" s="187"/>
      <c r="AA142" s="181"/>
      <c r="AB142" s="181"/>
      <c r="AC142" s="191"/>
      <c r="AD142" s="179"/>
      <c r="AE142" s="60" t="str">
        <f t="shared" si="11"/>
        <v/>
      </c>
      <c r="AF142" s="118" t="str">
        <f t="shared" si="12"/>
        <v/>
      </c>
      <c r="AG142" s="118"/>
      <c r="AH142" s="52"/>
      <c r="AI142" s="52"/>
      <c r="AJ142" s="119">
        <f t="shared" si="13"/>
        <v>0</v>
      </c>
      <c r="AK142" s="119">
        <f t="shared" si="14"/>
        <v>0</v>
      </c>
      <c r="AL142" s="119">
        <f t="shared" si="15"/>
        <v>0</v>
      </c>
      <c r="AM142" s="177">
        <f t="shared" si="16"/>
        <v>0</v>
      </c>
      <c r="AN142" s="177">
        <f t="shared" si="17"/>
        <v>0</v>
      </c>
      <c r="AO142" s="177">
        <f t="shared" si="18"/>
        <v>0</v>
      </c>
    </row>
    <row r="143" spans="4:41" s="116" customFormat="1" ht="24" customHeight="1">
      <c r="D143" s="60">
        <v>83</v>
      </c>
      <c r="E143" s="179"/>
      <c r="F143" s="180"/>
      <c r="G143" s="181"/>
      <c r="H143" s="52" t="str">
        <f>IF($G143="","",VLOOKUP($G143,加盟団体!$C$9:$H$208,5,FALSE))</f>
        <v/>
      </c>
      <c r="I143" s="61"/>
      <c r="J143" s="62" t="str">
        <f>IF($I143="","",VLOOKUP($I143,加盟団体!$C$9:$H$208,5,FALSE))</f>
        <v/>
      </c>
      <c r="K143" s="179"/>
      <c r="L143" s="62"/>
      <c r="M143" s="179"/>
      <c r="N143" s="62"/>
      <c r="O143" s="180"/>
      <c r="P143" s="179"/>
      <c r="Q143" s="179"/>
      <c r="R143" s="179"/>
      <c r="S143" s="179"/>
      <c r="T143" s="179"/>
      <c r="U143" s="180"/>
      <c r="V143" s="185"/>
      <c r="W143" s="117" t="str">
        <f t="shared" si="10"/>
        <v/>
      </c>
      <c r="X143" s="189"/>
      <c r="Y143" s="179"/>
      <c r="Z143" s="187"/>
      <c r="AA143" s="181"/>
      <c r="AB143" s="181"/>
      <c r="AC143" s="191"/>
      <c r="AD143" s="179"/>
      <c r="AE143" s="60" t="str">
        <f t="shared" si="11"/>
        <v/>
      </c>
      <c r="AF143" s="118" t="str">
        <f t="shared" si="12"/>
        <v/>
      </c>
      <c r="AG143" s="118"/>
      <c r="AH143" s="52"/>
      <c r="AI143" s="52"/>
      <c r="AJ143" s="119">
        <f t="shared" si="13"/>
        <v>0</v>
      </c>
      <c r="AK143" s="119">
        <f t="shared" si="14"/>
        <v>0</v>
      </c>
      <c r="AL143" s="119">
        <f t="shared" si="15"/>
        <v>0</v>
      </c>
      <c r="AM143" s="177">
        <f t="shared" si="16"/>
        <v>0</v>
      </c>
      <c r="AN143" s="177">
        <f t="shared" si="17"/>
        <v>0</v>
      </c>
      <c r="AO143" s="177">
        <f t="shared" si="18"/>
        <v>0</v>
      </c>
    </row>
    <row r="144" spans="4:41" s="116" customFormat="1" ht="24" customHeight="1">
      <c r="D144" s="60">
        <v>84</v>
      </c>
      <c r="E144" s="179"/>
      <c r="F144" s="180"/>
      <c r="G144" s="181"/>
      <c r="H144" s="52" t="str">
        <f>IF($G144="","",VLOOKUP($G144,加盟団体!$C$9:$H$208,5,FALSE))</f>
        <v/>
      </c>
      <c r="I144" s="61"/>
      <c r="J144" s="62" t="str">
        <f>IF($I144="","",VLOOKUP($I144,加盟団体!$C$9:$H$208,5,FALSE))</f>
        <v/>
      </c>
      <c r="K144" s="179"/>
      <c r="L144" s="62"/>
      <c r="M144" s="179"/>
      <c r="N144" s="62"/>
      <c r="O144" s="180"/>
      <c r="P144" s="179"/>
      <c r="Q144" s="179"/>
      <c r="R144" s="179"/>
      <c r="S144" s="179"/>
      <c r="T144" s="179"/>
      <c r="U144" s="180"/>
      <c r="V144" s="185"/>
      <c r="W144" s="117" t="str">
        <f t="shared" si="10"/>
        <v/>
      </c>
      <c r="X144" s="189"/>
      <c r="Y144" s="179"/>
      <c r="Z144" s="187"/>
      <c r="AA144" s="180"/>
      <c r="AB144" s="180"/>
      <c r="AC144" s="190"/>
      <c r="AD144" s="179"/>
      <c r="AE144" s="60" t="str">
        <f t="shared" si="11"/>
        <v/>
      </c>
      <c r="AF144" s="118" t="str">
        <f t="shared" si="12"/>
        <v/>
      </c>
      <c r="AG144" s="118"/>
      <c r="AH144" s="52"/>
      <c r="AI144" s="52"/>
      <c r="AJ144" s="119">
        <f t="shared" si="13"/>
        <v>0</v>
      </c>
      <c r="AK144" s="119">
        <f t="shared" si="14"/>
        <v>0</v>
      </c>
      <c r="AL144" s="119">
        <f t="shared" si="15"/>
        <v>0</v>
      </c>
      <c r="AM144" s="177">
        <f t="shared" si="16"/>
        <v>0</v>
      </c>
      <c r="AN144" s="177">
        <f t="shared" si="17"/>
        <v>0</v>
      </c>
      <c r="AO144" s="177">
        <f t="shared" si="18"/>
        <v>0</v>
      </c>
    </row>
    <row r="145" spans="4:41" s="116" customFormat="1" ht="24" customHeight="1">
      <c r="D145" s="60">
        <v>85</v>
      </c>
      <c r="E145" s="179"/>
      <c r="F145" s="180"/>
      <c r="G145" s="181"/>
      <c r="H145" s="52" t="str">
        <f>IF($G145="","",VLOOKUP($G145,加盟団体!$C$9:$H$208,5,FALSE))</f>
        <v/>
      </c>
      <c r="I145" s="61"/>
      <c r="J145" s="62" t="str">
        <f>IF($I145="","",VLOOKUP($I145,加盟団体!$C$9:$H$208,5,FALSE))</f>
        <v/>
      </c>
      <c r="K145" s="179"/>
      <c r="L145" s="62"/>
      <c r="M145" s="179"/>
      <c r="N145" s="62"/>
      <c r="O145" s="180"/>
      <c r="P145" s="179"/>
      <c r="Q145" s="179"/>
      <c r="R145" s="179"/>
      <c r="S145" s="179"/>
      <c r="T145" s="179"/>
      <c r="U145" s="180"/>
      <c r="V145" s="185"/>
      <c r="W145" s="117" t="str">
        <f t="shared" si="10"/>
        <v/>
      </c>
      <c r="X145" s="189"/>
      <c r="Y145" s="179"/>
      <c r="Z145" s="187"/>
      <c r="AA145" s="181"/>
      <c r="AB145" s="181"/>
      <c r="AC145" s="191"/>
      <c r="AD145" s="179"/>
      <c r="AE145" s="60" t="str">
        <f t="shared" si="11"/>
        <v/>
      </c>
      <c r="AF145" s="118" t="str">
        <f t="shared" si="12"/>
        <v/>
      </c>
      <c r="AG145" s="118"/>
      <c r="AH145" s="52"/>
      <c r="AI145" s="52"/>
      <c r="AJ145" s="119">
        <f t="shared" si="13"/>
        <v>0</v>
      </c>
      <c r="AK145" s="119">
        <f t="shared" si="14"/>
        <v>0</v>
      </c>
      <c r="AL145" s="119">
        <f t="shared" si="15"/>
        <v>0</v>
      </c>
      <c r="AM145" s="177">
        <f t="shared" si="16"/>
        <v>0</v>
      </c>
      <c r="AN145" s="177">
        <f t="shared" si="17"/>
        <v>0</v>
      </c>
      <c r="AO145" s="177">
        <f t="shared" si="18"/>
        <v>0</v>
      </c>
    </row>
    <row r="146" spans="4:41" s="116" customFormat="1" ht="24" customHeight="1">
      <c r="D146" s="60">
        <v>86</v>
      </c>
      <c r="E146" s="179"/>
      <c r="F146" s="180"/>
      <c r="G146" s="181"/>
      <c r="H146" s="52" t="str">
        <f>IF($G146="","",VLOOKUP($G146,加盟団体!$C$9:$H$208,5,FALSE))</f>
        <v/>
      </c>
      <c r="I146" s="61"/>
      <c r="J146" s="62" t="str">
        <f>IF($I146="","",VLOOKUP($I146,加盟団体!$C$9:$H$208,5,FALSE))</f>
        <v/>
      </c>
      <c r="K146" s="179"/>
      <c r="L146" s="62"/>
      <c r="M146" s="179"/>
      <c r="N146" s="62"/>
      <c r="O146" s="180"/>
      <c r="P146" s="179"/>
      <c r="Q146" s="179"/>
      <c r="R146" s="179"/>
      <c r="S146" s="179"/>
      <c r="T146" s="179"/>
      <c r="U146" s="180"/>
      <c r="V146" s="185"/>
      <c r="W146" s="117" t="str">
        <f t="shared" si="10"/>
        <v/>
      </c>
      <c r="X146" s="189"/>
      <c r="Y146" s="179"/>
      <c r="Z146" s="187"/>
      <c r="AA146" s="180"/>
      <c r="AB146" s="180"/>
      <c r="AC146" s="190"/>
      <c r="AD146" s="179"/>
      <c r="AE146" s="60" t="str">
        <f t="shared" si="11"/>
        <v/>
      </c>
      <c r="AF146" s="118" t="str">
        <f t="shared" si="12"/>
        <v/>
      </c>
      <c r="AG146" s="118"/>
      <c r="AH146" s="52"/>
      <c r="AI146" s="52"/>
      <c r="AJ146" s="119">
        <f t="shared" si="13"/>
        <v>0</v>
      </c>
      <c r="AK146" s="119">
        <f t="shared" si="14"/>
        <v>0</v>
      </c>
      <c r="AL146" s="119">
        <f t="shared" si="15"/>
        <v>0</v>
      </c>
      <c r="AM146" s="177">
        <f t="shared" si="16"/>
        <v>0</v>
      </c>
      <c r="AN146" s="177">
        <f t="shared" si="17"/>
        <v>0</v>
      </c>
      <c r="AO146" s="177">
        <f t="shared" si="18"/>
        <v>0</v>
      </c>
    </row>
    <row r="147" spans="4:41" s="116" customFormat="1" ht="24" customHeight="1">
      <c r="D147" s="60">
        <v>87</v>
      </c>
      <c r="E147" s="179"/>
      <c r="F147" s="180"/>
      <c r="G147" s="181"/>
      <c r="H147" s="52" t="str">
        <f>IF($G147="","",VLOOKUP($G147,加盟団体!$C$9:$H$208,5,FALSE))</f>
        <v/>
      </c>
      <c r="I147" s="61"/>
      <c r="J147" s="62" t="str">
        <f>IF($I147="","",VLOOKUP($I147,加盟団体!$C$9:$H$208,5,FALSE))</f>
        <v/>
      </c>
      <c r="K147" s="179"/>
      <c r="L147" s="62"/>
      <c r="M147" s="179"/>
      <c r="N147" s="62"/>
      <c r="O147" s="180"/>
      <c r="P147" s="179"/>
      <c r="Q147" s="179"/>
      <c r="R147" s="179"/>
      <c r="S147" s="179"/>
      <c r="T147" s="179"/>
      <c r="U147" s="180"/>
      <c r="V147" s="185"/>
      <c r="W147" s="117" t="str">
        <f t="shared" si="10"/>
        <v/>
      </c>
      <c r="X147" s="189"/>
      <c r="Y147" s="179"/>
      <c r="Z147" s="187"/>
      <c r="AA147" s="180"/>
      <c r="AB147" s="180"/>
      <c r="AC147" s="190"/>
      <c r="AD147" s="179"/>
      <c r="AE147" s="60" t="str">
        <f t="shared" si="11"/>
        <v/>
      </c>
      <c r="AF147" s="118" t="str">
        <f t="shared" si="12"/>
        <v/>
      </c>
      <c r="AG147" s="118"/>
      <c r="AH147" s="52"/>
      <c r="AI147" s="52"/>
      <c r="AJ147" s="119">
        <f t="shared" si="13"/>
        <v>0</v>
      </c>
      <c r="AK147" s="119">
        <f t="shared" si="14"/>
        <v>0</v>
      </c>
      <c r="AL147" s="119">
        <f t="shared" si="15"/>
        <v>0</v>
      </c>
      <c r="AM147" s="177">
        <f t="shared" si="16"/>
        <v>0</v>
      </c>
      <c r="AN147" s="177">
        <f t="shared" si="17"/>
        <v>0</v>
      </c>
      <c r="AO147" s="177">
        <f t="shared" si="18"/>
        <v>0</v>
      </c>
    </row>
    <row r="148" spans="4:41" s="116" customFormat="1" ht="24" customHeight="1">
      <c r="D148" s="60">
        <v>88</v>
      </c>
      <c r="E148" s="179"/>
      <c r="F148" s="180"/>
      <c r="G148" s="181"/>
      <c r="H148" s="52" t="str">
        <f>IF($G148="","",VLOOKUP($G148,加盟団体!$C$9:$H$208,5,FALSE))</f>
        <v/>
      </c>
      <c r="I148" s="61"/>
      <c r="J148" s="62" t="str">
        <f>IF($I148="","",VLOOKUP($I148,加盟団体!$C$9:$H$208,5,FALSE))</f>
        <v/>
      </c>
      <c r="K148" s="179"/>
      <c r="L148" s="62"/>
      <c r="M148" s="179"/>
      <c r="N148" s="62"/>
      <c r="O148" s="180"/>
      <c r="P148" s="179"/>
      <c r="Q148" s="179"/>
      <c r="R148" s="179"/>
      <c r="S148" s="179"/>
      <c r="T148" s="179"/>
      <c r="U148" s="180"/>
      <c r="V148" s="185"/>
      <c r="W148" s="117" t="str">
        <f t="shared" si="10"/>
        <v/>
      </c>
      <c r="X148" s="189"/>
      <c r="Y148" s="179"/>
      <c r="Z148" s="187"/>
      <c r="AA148" s="180"/>
      <c r="AB148" s="180"/>
      <c r="AC148" s="190"/>
      <c r="AD148" s="179"/>
      <c r="AE148" s="60" t="str">
        <f t="shared" si="11"/>
        <v/>
      </c>
      <c r="AF148" s="118" t="str">
        <f t="shared" si="12"/>
        <v/>
      </c>
      <c r="AG148" s="118"/>
      <c r="AH148" s="52"/>
      <c r="AI148" s="52"/>
      <c r="AJ148" s="119">
        <f t="shared" si="13"/>
        <v>0</v>
      </c>
      <c r="AK148" s="119">
        <f t="shared" si="14"/>
        <v>0</v>
      </c>
      <c r="AL148" s="119">
        <f t="shared" si="15"/>
        <v>0</v>
      </c>
      <c r="AM148" s="177">
        <f t="shared" si="16"/>
        <v>0</v>
      </c>
      <c r="AN148" s="177">
        <f t="shared" si="17"/>
        <v>0</v>
      </c>
      <c r="AO148" s="177">
        <f t="shared" si="18"/>
        <v>0</v>
      </c>
    </row>
    <row r="149" spans="4:41" s="116" customFormat="1" ht="24" customHeight="1">
      <c r="D149" s="60">
        <v>89</v>
      </c>
      <c r="E149" s="179"/>
      <c r="F149" s="180"/>
      <c r="G149" s="181"/>
      <c r="H149" s="52" t="str">
        <f>IF($G149="","",VLOOKUP($G149,加盟団体!$C$9:$H$208,5,FALSE))</f>
        <v/>
      </c>
      <c r="I149" s="61"/>
      <c r="J149" s="62" t="str">
        <f>IF($I149="","",VLOOKUP($I149,加盟団体!$C$9:$H$208,5,FALSE))</f>
        <v/>
      </c>
      <c r="K149" s="179"/>
      <c r="L149" s="62"/>
      <c r="M149" s="179"/>
      <c r="N149" s="62"/>
      <c r="O149" s="180"/>
      <c r="P149" s="179"/>
      <c r="Q149" s="179"/>
      <c r="R149" s="179"/>
      <c r="S149" s="179"/>
      <c r="T149" s="179"/>
      <c r="U149" s="180"/>
      <c r="V149" s="185"/>
      <c r="W149" s="117" t="str">
        <f t="shared" si="10"/>
        <v/>
      </c>
      <c r="X149" s="189"/>
      <c r="Y149" s="179"/>
      <c r="Z149" s="187"/>
      <c r="AA149" s="180"/>
      <c r="AB149" s="180"/>
      <c r="AC149" s="190"/>
      <c r="AD149" s="179"/>
      <c r="AE149" s="60" t="str">
        <f t="shared" si="11"/>
        <v/>
      </c>
      <c r="AF149" s="118" t="str">
        <f t="shared" si="12"/>
        <v/>
      </c>
      <c r="AG149" s="118"/>
      <c r="AH149" s="52"/>
      <c r="AI149" s="52"/>
      <c r="AJ149" s="119">
        <f t="shared" si="13"/>
        <v>0</v>
      </c>
      <c r="AK149" s="119">
        <f t="shared" si="14"/>
        <v>0</v>
      </c>
      <c r="AL149" s="119">
        <f t="shared" si="15"/>
        <v>0</v>
      </c>
      <c r="AM149" s="177">
        <f t="shared" si="16"/>
        <v>0</v>
      </c>
      <c r="AN149" s="177">
        <f t="shared" si="17"/>
        <v>0</v>
      </c>
      <c r="AO149" s="177">
        <f t="shared" si="18"/>
        <v>0</v>
      </c>
    </row>
    <row r="150" spans="4:41" s="116" customFormat="1" ht="24" customHeight="1">
      <c r="D150" s="60">
        <v>90</v>
      </c>
      <c r="E150" s="179"/>
      <c r="F150" s="180"/>
      <c r="G150" s="181"/>
      <c r="H150" s="52" t="str">
        <f>IF($G150="","",VLOOKUP($G150,加盟団体!$C$9:$H$208,5,FALSE))</f>
        <v/>
      </c>
      <c r="I150" s="61"/>
      <c r="J150" s="62" t="str">
        <f>IF($I150="","",VLOOKUP($I150,加盟団体!$C$9:$H$208,5,FALSE))</f>
        <v/>
      </c>
      <c r="K150" s="179"/>
      <c r="L150" s="62"/>
      <c r="M150" s="179"/>
      <c r="N150" s="62"/>
      <c r="O150" s="180"/>
      <c r="P150" s="179"/>
      <c r="Q150" s="179"/>
      <c r="R150" s="179"/>
      <c r="S150" s="179"/>
      <c r="T150" s="179"/>
      <c r="U150" s="180"/>
      <c r="V150" s="185"/>
      <c r="W150" s="117" t="str">
        <f t="shared" si="10"/>
        <v/>
      </c>
      <c r="X150" s="189"/>
      <c r="Y150" s="179"/>
      <c r="Z150" s="187"/>
      <c r="AA150" s="180"/>
      <c r="AB150" s="180"/>
      <c r="AC150" s="190"/>
      <c r="AD150" s="179"/>
      <c r="AE150" s="60" t="str">
        <f t="shared" si="11"/>
        <v/>
      </c>
      <c r="AF150" s="118" t="str">
        <f t="shared" si="12"/>
        <v/>
      </c>
      <c r="AG150" s="118"/>
      <c r="AH150" s="52"/>
      <c r="AI150" s="52"/>
      <c r="AJ150" s="119">
        <f t="shared" si="13"/>
        <v>0</v>
      </c>
      <c r="AK150" s="119">
        <f t="shared" si="14"/>
        <v>0</v>
      </c>
      <c r="AL150" s="119">
        <f t="shared" si="15"/>
        <v>0</v>
      </c>
      <c r="AM150" s="177">
        <f t="shared" si="16"/>
        <v>0</v>
      </c>
      <c r="AN150" s="177">
        <f t="shared" si="17"/>
        <v>0</v>
      </c>
      <c r="AO150" s="177">
        <f t="shared" si="18"/>
        <v>0</v>
      </c>
    </row>
    <row r="151" spans="4:41" s="116" customFormat="1" hidden="1">
      <c r="D151" s="60">
        <v>91</v>
      </c>
      <c r="E151" s="179"/>
      <c r="F151" s="180"/>
      <c r="G151" s="181"/>
      <c r="H151" s="52" t="str">
        <f>IF($G151="","",VLOOKUP($G151,加盟団体!$C$9:$H$208,5,FALSE))</f>
        <v/>
      </c>
      <c r="I151" s="61"/>
      <c r="J151" s="62" t="str">
        <f>IF($I151="","",VLOOKUP($I151,加盟団体!$C$9:$H$208,5,FALSE))</f>
        <v/>
      </c>
      <c r="K151" s="179"/>
      <c r="L151" s="62"/>
      <c r="M151" s="179"/>
      <c r="N151" s="62"/>
      <c r="O151" s="180"/>
      <c r="P151" s="179"/>
      <c r="Q151" s="179"/>
      <c r="R151" s="179"/>
      <c r="S151" s="179"/>
      <c r="T151" s="179"/>
      <c r="U151" s="180"/>
      <c r="V151" s="185"/>
      <c r="W151" s="117" t="str">
        <f t="shared" si="10"/>
        <v/>
      </c>
      <c r="X151" s="189"/>
      <c r="Y151" s="179"/>
      <c r="Z151" s="187"/>
      <c r="AA151" s="180"/>
      <c r="AB151" s="180"/>
      <c r="AC151" s="190"/>
      <c r="AD151" s="179"/>
      <c r="AE151" s="60" t="str">
        <f t="shared" si="11"/>
        <v/>
      </c>
      <c r="AF151" s="118" t="str">
        <f t="shared" si="12"/>
        <v/>
      </c>
      <c r="AG151" s="118"/>
      <c r="AH151" s="52"/>
      <c r="AI151" s="52"/>
      <c r="AJ151" s="119">
        <f t="shared" si="13"/>
        <v>0</v>
      </c>
      <c r="AK151" s="119">
        <f t="shared" si="14"/>
        <v>0</v>
      </c>
      <c r="AL151" s="119">
        <f t="shared" si="15"/>
        <v>0</v>
      </c>
      <c r="AM151" s="177">
        <f t="shared" si="16"/>
        <v>0</v>
      </c>
      <c r="AN151" s="177">
        <f t="shared" si="17"/>
        <v>0</v>
      </c>
      <c r="AO151" s="177">
        <f t="shared" si="18"/>
        <v>0</v>
      </c>
    </row>
    <row r="152" spans="4:41" s="116" customFormat="1" hidden="1">
      <c r="D152" s="60">
        <v>92</v>
      </c>
      <c r="E152" s="179"/>
      <c r="F152" s="180"/>
      <c r="G152" s="181"/>
      <c r="H152" s="52" t="str">
        <f>IF($G152="","",VLOOKUP($G152,加盟団体!$C$9:$H$208,5,FALSE))</f>
        <v/>
      </c>
      <c r="I152" s="61"/>
      <c r="J152" s="62" t="str">
        <f>IF($I152="","",VLOOKUP($I152,加盟団体!$C$9:$H$208,5,FALSE))</f>
        <v/>
      </c>
      <c r="K152" s="179"/>
      <c r="L152" s="62"/>
      <c r="M152" s="179"/>
      <c r="N152" s="62"/>
      <c r="O152" s="180"/>
      <c r="P152" s="179"/>
      <c r="Q152" s="179"/>
      <c r="R152" s="179"/>
      <c r="S152" s="179"/>
      <c r="T152" s="179"/>
      <c r="U152" s="180"/>
      <c r="V152" s="185"/>
      <c r="W152" s="117" t="str">
        <f t="shared" si="10"/>
        <v/>
      </c>
      <c r="X152" s="189"/>
      <c r="Y152" s="179"/>
      <c r="Z152" s="187"/>
      <c r="AA152" s="180"/>
      <c r="AB152" s="180"/>
      <c r="AC152" s="190"/>
      <c r="AD152" s="179"/>
      <c r="AE152" s="60" t="str">
        <f t="shared" si="11"/>
        <v/>
      </c>
      <c r="AF152" s="118" t="str">
        <f t="shared" si="12"/>
        <v/>
      </c>
      <c r="AG152" s="118"/>
      <c r="AH152" s="52"/>
      <c r="AI152" s="52"/>
      <c r="AJ152" s="119">
        <f t="shared" si="13"/>
        <v>0</v>
      </c>
      <c r="AK152" s="119">
        <f t="shared" si="14"/>
        <v>0</v>
      </c>
      <c r="AL152" s="119">
        <f t="shared" si="15"/>
        <v>0</v>
      </c>
      <c r="AM152" s="177">
        <f t="shared" si="16"/>
        <v>0</v>
      </c>
      <c r="AN152" s="177">
        <f t="shared" si="17"/>
        <v>0</v>
      </c>
      <c r="AO152" s="177">
        <f t="shared" si="18"/>
        <v>0</v>
      </c>
    </row>
    <row r="153" spans="4:41" s="116" customFormat="1" hidden="1">
      <c r="D153" s="60">
        <v>93</v>
      </c>
      <c r="E153" s="179"/>
      <c r="F153" s="180"/>
      <c r="G153" s="181"/>
      <c r="H153" s="52" t="str">
        <f>IF($G153="","",VLOOKUP($G153,加盟団体!$C$9:$H$208,5,FALSE))</f>
        <v/>
      </c>
      <c r="I153" s="61"/>
      <c r="J153" s="62" t="str">
        <f>IF($I153="","",VLOOKUP($I153,加盟団体!$C$9:$H$208,5,FALSE))</f>
        <v/>
      </c>
      <c r="K153" s="179"/>
      <c r="L153" s="62"/>
      <c r="M153" s="179"/>
      <c r="N153" s="62"/>
      <c r="O153" s="180"/>
      <c r="P153" s="179"/>
      <c r="Q153" s="179"/>
      <c r="R153" s="179"/>
      <c r="S153" s="179"/>
      <c r="T153" s="179"/>
      <c r="U153" s="180"/>
      <c r="V153" s="185"/>
      <c r="W153" s="117" t="str">
        <f t="shared" si="10"/>
        <v/>
      </c>
      <c r="X153" s="189"/>
      <c r="Y153" s="179"/>
      <c r="Z153" s="187"/>
      <c r="AA153" s="180"/>
      <c r="AB153" s="180"/>
      <c r="AC153" s="190"/>
      <c r="AD153" s="179"/>
      <c r="AE153" s="60" t="str">
        <f t="shared" si="11"/>
        <v/>
      </c>
      <c r="AF153" s="118" t="str">
        <f t="shared" si="12"/>
        <v/>
      </c>
      <c r="AG153" s="118"/>
      <c r="AH153" s="52"/>
      <c r="AI153" s="52"/>
      <c r="AJ153" s="119">
        <f t="shared" si="13"/>
        <v>0</v>
      </c>
      <c r="AK153" s="119">
        <f t="shared" si="14"/>
        <v>0</v>
      </c>
      <c r="AL153" s="119">
        <f t="shared" si="15"/>
        <v>0</v>
      </c>
      <c r="AM153" s="177">
        <f t="shared" si="16"/>
        <v>0</v>
      </c>
      <c r="AN153" s="177">
        <f t="shared" si="17"/>
        <v>0</v>
      </c>
      <c r="AO153" s="177">
        <f t="shared" si="18"/>
        <v>0</v>
      </c>
    </row>
    <row r="154" spans="4:41" s="116" customFormat="1" hidden="1">
      <c r="D154" s="60">
        <v>94</v>
      </c>
      <c r="E154" s="179"/>
      <c r="F154" s="180"/>
      <c r="G154" s="181"/>
      <c r="H154" s="52" t="str">
        <f>IF($G154="","",VLOOKUP($G154,加盟団体!$C$9:$H$208,5,FALSE))</f>
        <v/>
      </c>
      <c r="I154" s="61"/>
      <c r="J154" s="62" t="str">
        <f>IF($I154="","",VLOOKUP($I154,加盟団体!$C$9:$H$208,5,FALSE))</f>
        <v/>
      </c>
      <c r="K154" s="179"/>
      <c r="L154" s="62"/>
      <c r="M154" s="179"/>
      <c r="N154" s="62"/>
      <c r="O154" s="180"/>
      <c r="P154" s="179"/>
      <c r="Q154" s="179"/>
      <c r="R154" s="179"/>
      <c r="S154" s="179"/>
      <c r="T154" s="179"/>
      <c r="U154" s="180"/>
      <c r="V154" s="185"/>
      <c r="W154" s="117" t="str">
        <f t="shared" si="10"/>
        <v/>
      </c>
      <c r="X154" s="189"/>
      <c r="Y154" s="179"/>
      <c r="Z154" s="187"/>
      <c r="AA154" s="180"/>
      <c r="AB154" s="180"/>
      <c r="AC154" s="190"/>
      <c r="AD154" s="179"/>
      <c r="AE154" s="60" t="str">
        <f t="shared" si="11"/>
        <v/>
      </c>
      <c r="AF154" s="118" t="str">
        <f t="shared" si="12"/>
        <v/>
      </c>
      <c r="AG154" s="118"/>
      <c r="AH154" s="52"/>
      <c r="AI154" s="52"/>
      <c r="AJ154" s="119">
        <f t="shared" si="13"/>
        <v>0</v>
      </c>
      <c r="AK154" s="119">
        <f t="shared" si="14"/>
        <v>0</v>
      </c>
      <c r="AL154" s="119">
        <f t="shared" si="15"/>
        <v>0</v>
      </c>
      <c r="AM154" s="177">
        <f t="shared" si="16"/>
        <v>0</v>
      </c>
      <c r="AN154" s="177">
        <f t="shared" si="17"/>
        <v>0</v>
      </c>
      <c r="AO154" s="177">
        <f t="shared" si="18"/>
        <v>0</v>
      </c>
    </row>
    <row r="155" spans="4:41" s="116" customFormat="1" hidden="1">
      <c r="D155" s="60">
        <v>95</v>
      </c>
      <c r="E155" s="179"/>
      <c r="F155" s="180"/>
      <c r="G155" s="181"/>
      <c r="H155" s="52" t="str">
        <f>IF($G155="","",VLOOKUP($G155,加盟団体!$C$9:$H$208,5,FALSE))</f>
        <v/>
      </c>
      <c r="I155" s="61"/>
      <c r="J155" s="62" t="str">
        <f>IF($I155="","",VLOOKUP($I155,加盟団体!$C$9:$H$208,5,FALSE))</f>
        <v/>
      </c>
      <c r="K155" s="179"/>
      <c r="L155" s="62"/>
      <c r="M155" s="179"/>
      <c r="N155" s="62"/>
      <c r="O155" s="180"/>
      <c r="P155" s="179"/>
      <c r="Q155" s="179"/>
      <c r="R155" s="179"/>
      <c r="S155" s="179"/>
      <c r="T155" s="179"/>
      <c r="U155" s="180"/>
      <c r="V155" s="185"/>
      <c r="W155" s="117" t="str">
        <f t="shared" si="10"/>
        <v/>
      </c>
      <c r="X155" s="189"/>
      <c r="Y155" s="179"/>
      <c r="Z155" s="187"/>
      <c r="AA155" s="180"/>
      <c r="AB155" s="180"/>
      <c r="AC155" s="190"/>
      <c r="AD155" s="179"/>
      <c r="AE155" s="60" t="str">
        <f t="shared" si="11"/>
        <v/>
      </c>
      <c r="AF155" s="118" t="str">
        <f t="shared" si="12"/>
        <v/>
      </c>
      <c r="AG155" s="118"/>
      <c r="AH155" s="52"/>
      <c r="AI155" s="52"/>
      <c r="AJ155" s="119">
        <f t="shared" si="13"/>
        <v>0</v>
      </c>
      <c r="AK155" s="119">
        <f t="shared" si="14"/>
        <v>0</v>
      </c>
      <c r="AL155" s="119">
        <f t="shared" si="15"/>
        <v>0</v>
      </c>
      <c r="AM155" s="177">
        <f t="shared" si="16"/>
        <v>0</v>
      </c>
      <c r="AN155" s="177">
        <f t="shared" si="17"/>
        <v>0</v>
      </c>
      <c r="AO155" s="177">
        <f t="shared" si="18"/>
        <v>0</v>
      </c>
    </row>
    <row r="156" spans="4:41" s="116" customFormat="1" hidden="1">
      <c r="D156" s="60">
        <v>96</v>
      </c>
      <c r="E156" s="179"/>
      <c r="F156" s="180"/>
      <c r="G156" s="181"/>
      <c r="H156" s="52" t="str">
        <f>IF($G156="","",VLOOKUP($G156,加盟団体!$C$9:$H$208,5,FALSE))</f>
        <v/>
      </c>
      <c r="I156" s="61"/>
      <c r="J156" s="62" t="str">
        <f>IF($I156="","",VLOOKUP($I156,加盟団体!$C$9:$H$208,5,FALSE))</f>
        <v/>
      </c>
      <c r="K156" s="179"/>
      <c r="L156" s="62"/>
      <c r="M156" s="179"/>
      <c r="N156" s="62"/>
      <c r="O156" s="180"/>
      <c r="P156" s="179"/>
      <c r="Q156" s="179"/>
      <c r="R156" s="179"/>
      <c r="S156" s="179"/>
      <c r="T156" s="179"/>
      <c r="U156" s="180"/>
      <c r="V156" s="185"/>
      <c r="W156" s="117" t="str">
        <f t="shared" si="10"/>
        <v/>
      </c>
      <c r="X156" s="189"/>
      <c r="Y156" s="179"/>
      <c r="Z156" s="187"/>
      <c r="AA156" s="180"/>
      <c r="AB156" s="180"/>
      <c r="AC156" s="190"/>
      <c r="AD156" s="179"/>
      <c r="AE156" s="60" t="str">
        <f t="shared" si="11"/>
        <v/>
      </c>
      <c r="AF156" s="118" t="str">
        <f t="shared" si="12"/>
        <v/>
      </c>
      <c r="AG156" s="118"/>
      <c r="AH156" s="52"/>
      <c r="AI156" s="52"/>
      <c r="AJ156" s="119">
        <f t="shared" si="13"/>
        <v>0</v>
      </c>
      <c r="AK156" s="119">
        <f t="shared" si="14"/>
        <v>0</v>
      </c>
      <c r="AL156" s="119">
        <f t="shared" si="15"/>
        <v>0</v>
      </c>
      <c r="AM156" s="177">
        <f t="shared" si="16"/>
        <v>0</v>
      </c>
      <c r="AN156" s="177">
        <f t="shared" si="17"/>
        <v>0</v>
      </c>
      <c r="AO156" s="177">
        <f t="shared" si="18"/>
        <v>0</v>
      </c>
    </row>
    <row r="157" spans="4:41" s="116" customFormat="1" hidden="1">
      <c r="D157" s="60">
        <v>97</v>
      </c>
      <c r="E157" s="179"/>
      <c r="F157" s="180"/>
      <c r="G157" s="181"/>
      <c r="H157" s="52" t="str">
        <f>IF($G157="","",VLOOKUP($G157,加盟団体!$C$9:$H$208,5,FALSE))</f>
        <v/>
      </c>
      <c r="I157" s="61"/>
      <c r="J157" s="62" t="str">
        <f>IF($I157="","",VLOOKUP($I157,加盟団体!$C$9:$H$208,5,FALSE))</f>
        <v/>
      </c>
      <c r="K157" s="179"/>
      <c r="L157" s="62"/>
      <c r="M157" s="179"/>
      <c r="N157" s="62"/>
      <c r="O157" s="180"/>
      <c r="P157" s="179"/>
      <c r="Q157" s="179"/>
      <c r="R157" s="179"/>
      <c r="S157" s="179"/>
      <c r="T157" s="179"/>
      <c r="U157" s="180"/>
      <c r="V157" s="185"/>
      <c r="W157" s="117" t="str">
        <f t="shared" si="10"/>
        <v/>
      </c>
      <c r="X157" s="189"/>
      <c r="Y157" s="179"/>
      <c r="Z157" s="187"/>
      <c r="AA157" s="180"/>
      <c r="AB157" s="180"/>
      <c r="AC157" s="190"/>
      <c r="AD157" s="179"/>
      <c r="AE157" s="60" t="str">
        <f t="shared" si="11"/>
        <v/>
      </c>
      <c r="AF157" s="118" t="str">
        <f t="shared" si="12"/>
        <v/>
      </c>
      <c r="AG157" s="118"/>
      <c r="AH157" s="52"/>
      <c r="AI157" s="52"/>
      <c r="AJ157" s="119">
        <f t="shared" si="13"/>
        <v>0</v>
      </c>
      <c r="AK157" s="119">
        <f t="shared" si="14"/>
        <v>0</v>
      </c>
      <c r="AL157" s="119">
        <f t="shared" si="15"/>
        <v>0</v>
      </c>
      <c r="AM157" s="177">
        <f t="shared" si="16"/>
        <v>0</v>
      </c>
      <c r="AN157" s="177">
        <f t="shared" si="17"/>
        <v>0</v>
      </c>
      <c r="AO157" s="177">
        <f t="shared" si="18"/>
        <v>0</v>
      </c>
    </row>
    <row r="158" spans="4:41" s="116" customFormat="1" hidden="1">
      <c r="D158" s="60">
        <v>98</v>
      </c>
      <c r="E158" s="179"/>
      <c r="F158" s="180"/>
      <c r="G158" s="181"/>
      <c r="H158" s="52" t="str">
        <f>IF($G158="","",VLOOKUP($G158,加盟団体!$C$9:$H$208,5,FALSE))</f>
        <v/>
      </c>
      <c r="I158" s="61"/>
      <c r="J158" s="62" t="str">
        <f>IF($I158="","",VLOOKUP($I158,加盟団体!$C$9:$H$208,5,FALSE))</f>
        <v/>
      </c>
      <c r="K158" s="179"/>
      <c r="L158" s="62"/>
      <c r="M158" s="179"/>
      <c r="N158" s="62"/>
      <c r="O158" s="180"/>
      <c r="P158" s="179"/>
      <c r="Q158" s="179"/>
      <c r="R158" s="179"/>
      <c r="S158" s="179"/>
      <c r="T158" s="179"/>
      <c r="U158" s="180"/>
      <c r="V158" s="185"/>
      <c r="W158" s="117" t="str">
        <f t="shared" si="10"/>
        <v/>
      </c>
      <c r="X158" s="189"/>
      <c r="Y158" s="179"/>
      <c r="Z158" s="187"/>
      <c r="AA158" s="180"/>
      <c r="AB158" s="180"/>
      <c r="AC158" s="190"/>
      <c r="AD158" s="179"/>
      <c r="AE158" s="60" t="str">
        <f t="shared" si="11"/>
        <v/>
      </c>
      <c r="AF158" s="118" t="str">
        <f t="shared" si="12"/>
        <v/>
      </c>
      <c r="AG158" s="118"/>
      <c r="AH158" s="52"/>
      <c r="AI158" s="52"/>
      <c r="AJ158" s="119">
        <f t="shared" si="13"/>
        <v>0</v>
      </c>
      <c r="AK158" s="119">
        <f t="shared" si="14"/>
        <v>0</v>
      </c>
      <c r="AL158" s="119">
        <f t="shared" si="15"/>
        <v>0</v>
      </c>
      <c r="AM158" s="177">
        <f t="shared" si="16"/>
        <v>0</v>
      </c>
      <c r="AN158" s="177">
        <f t="shared" si="17"/>
        <v>0</v>
      </c>
      <c r="AO158" s="177">
        <f t="shared" si="18"/>
        <v>0</v>
      </c>
    </row>
    <row r="159" spans="4:41" s="116" customFormat="1" hidden="1">
      <c r="D159" s="60">
        <v>99</v>
      </c>
      <c r="E159" s="179"/>
      <c r="F159" s="180"/>
      <c r="G159" s="181"/>
      <c r="H159" s="52" t="str">
        <f>IF($G159="","",VLOOKUP($G159,加盟団体!$C$9:$H$208,5,FALSE))</f>
        <v/>
      </c>
      <c r="I159" s="61"/>
      <c r="J159" s="62" t="str">
        <f>IF($I159="","",VLOOKUP($I159,加盟団体!$C$9:$H$208,5,FALSE))</f>
        <v/>
      </c>
      <c r="K159" s="179"/>
      <c r="L159" s="62"/>
      <c r="M159" s="179"/>
      <c r="N159" s="62"/>
      <c r="O159" s="180"/>
      <c r="P159" s="179"/>
      <c r="Q159" s="179"/>
      <c r="R159" s="179"/>
      <c r="S159" s="179"/>
      <c r="T159" s="179"/>
      <c r="U159" s="180"/>
      <c r="V159" s="185"/>
      <c r="W159" s="117" t="str">
        <f t="shared" si="10"/>
        <v/>
      </c>
      <c r="X159" s="189"/>
      <c r="Y159" s="179"/>
      <c r="Z159" s="187"/>
      <c r="AA159" s="180"/>
      <c r="AB159" s="180"/>
      <c r="AC159" s="190"/>
      <c r="AD159" s="179"/>
      <c r="AE159" s="60" t="str">
        <f t="shared" si="11"/>
        <v/>
      </c>
      <c r="AF159" s="118" t="str">
        <f t="shared" si="12"/>
        <v/>
      </c>
      <c r="AG159" s="118"/>
      <c r="AH159" s="52"/>
      <c r="AI159" s="52"/>
      <c r="AJ159" s="119">
        <f t="shared" si="13"/>
        <v>0</v>
      </c>
      <c r="AK159" s="119">
        <f t="shared" si="14"/>
        <v>0</v>
      </c>
      <c r="AL159" s="119">
        <f t="shared" si="15"/>
        <v>0</v>
      </c>
      <c r="AM159" s="177">
        <f t="shared" si="16"/>
        <v>0</v>
      </c>
      <c r="AN159" s="177">
        <f t="shared" si="17"/>
        <v>0</v>
      </c>
      <c r="AO159" s="177">
        <f t="shared" si="18"/>
        <v>0</v>
      </c>
    </row>
    <row r="160" spans="4:41" s="116" customFormat="1" hidden="1">
      <c r="D160" s="60">
        <v>100</v>
      </c>
      <c r="E160" s="179"/>
      <c r="F160" s="180"/>
      <c r="G160" s="181"/>
      <c r="H160" s="52" t="str">
        <f>IF($G160="","",VLOOKUP($G160,加盟団体!$C$9:$H$208,5,FALSE))</f>
        <v/>
      </c>
      <c r="I160" s="61"/>
      <c r="J160" s="62" t="str">
        <f>IF($I160="","",VLOOKUP($I160,加盟団体!$C$9:$H$208,5,FALSE))</f>
        <v/>
      </c>
      <c r="K160" s="179"/>
      <c r="L160" s="62"/>
      <c r="M160" s="179"/>
      <c r="N160" s="62"/>
      <c r="O160" s="180"/>
      <c r="P160" s="179"/>
      <c r="Q160" s="179"/>
      <c r="R160" s="179"/>
      <c r="S160" s="179"/>
      <c r="T160" s="179"/>
      <c r="U160" s="180"/>
      <c r="V160" s="185"/>
      <c r="W160" s="117" t="str">
        <f t="shared" si="10"/>
        <v/>
      </c>
      <c r="X160" s="189"/>
      <c r="Y160" s="179"/>
      <c r="Z160" s="187"/>
      <c r="AA160" s="180"/>
      <c r="AB160" s="180"/>
      <c r="AC160" s="190"/>
      <c r="AD160" s="179"/>
      <c r="AE160" s="60" t="str">
        <f t="shared" si="11"/>
        <v/>
      </c>
      <c r="AF160" s="118" t="str">
        <f t="shared" si="12"/>
        <v/>
      </c>
      <c r="AG160" s="118"/>
      <c r="AH160" s="52"/>
      <c r="AI160" s="52"/>
      <c r="AJ160" s="119">
        <f t="shared" si="13"/>
        <v>0</v>
      </c>
      <c r="AK160" s="119">
        <f t="shared" si="14"/>
        <v>0</v>
      </c>
      <c r="AL160" s="119">
        <f t="shared" si="15"/>
        <v>0</v>
      </c>
      <c r="AM160" s="177">
        <f t="shared" si="16"/>
        <v>0</v>
      </c>
      <c r="AN160" s="177">
        <f t="shared" si="17"/>
        <v>0</v>
      </c>
      <c r="AO160" s="177">
        <f t="shared" si="18"/>
        <v>0</v>
      </c>
    </row>
    <row r="161" spans="4:41" s="116" customFormat="1" hidden="1">
      <c r="D161" s="60">
        <v>101</v>
      </c>
      <c r="E161" s="179"/>
      <c r="F161" s="180"/>
      <c r="G161" s="181"/>
      <c r="H161" s="52" t="str">
        <f>IF($G161="","",VLOOKUP($G161,加盟団体!$C$9:$H$208,5,FALSE))</f>
        <v/>
      </c>
      <c r="I161" s="61"/>
      <c r="J161" s="62" t="str">
        <f>IF($I161="","",VLOOKUP($I161,加盟団体!$C$9:$H$208,5,FALSE))</f>
        <v/>
      </c>
      <c r="K161" s="179"/>
      <c r="L161" s="62"/>
      <c r="M161" s="179"/>
      <c r="N161" s="62"/>
      <c r="O161" s="180"/>
      <c r="P161" s="179"/>
      <c r="Q161" s="179"/>
      <c r="R161" s="179"/>
      <c r="S161" s="179"/>
      <c r="T161" s="179"/>
      <c r="U161" s="180"/>
      <c r="V161" s="185"/>
      <c r="W161" s="117" t="str">
        <f t="shared" si="10"/>
        <v/>
      </c>
      <c r="X161" s="189"/>
      <c r="Y161" s="179"/>
      <c r="Z161" s="187"/>
      <c r="AA161" s="180"/>
      <c r="AB161" s="180"/>
      <c r="AC161" s="190"/>
      <c r="AD161" s="179"/>
      <c r="AE161" s="60" t="str">
        <f t="shared" si="11"/>
        <v/>
      </c>
      <c r="AF161" s="118" t="str">
        <f t="shared" si="12"/>
        <v/>
      </c>
      <c r="AG161" s="118"/>
      <c r="AH161" s="52"/>
      <c r="AI161" s="52"/>
      <c r="AJ161" s="119">
        <f t="shared" si="13"/>
        <v>0</v>
      </c>
      <c r="AK161" s="119">
        <f t="shared" si="14"/>
        <v>0</v>
      </c>
      <c r="AL161" s="119">
        <f t="shared" si="15"/>
        <v>0</v>
      </c>
      <c r="AM161" s="177">
        <f t="shared" si="16"/>
        <v>0</v>
      </c>
      <c r="AN161" s="177">
        <f t="shared" si="17"/>
        <v>0</v>
      </c>
      <c r="AO161" s="177">
        <f t="shared" si="18"/>
        <v>0</v>
      </c>
    </row>
    <row r="162" spans="4:41" s="116" customFormat="1" hidden="1">
      <c r="D162" s="60">
        <v>102</v>
      </c>
      <c r="E162" s="179"/>
      <c r="F162" s="180"/>
      <c r="G162" s="181"/>
      <c r="H162" s="52" t="str">
        <f>IF($G162="","",VLOOKUP($G162,加盟団体!$C$9:$H$208,5,FALSE))</f>
        <v/>
      </c>
      <c r="I162" s="61"/>
      <c r="J162" s="62" t="str">
        <f>IF($I162="","",VLOOKUP($I162,加盟団体!$C$9:$H$208,5,FALSE))</f>
        <v/>
      </c>
      <c r="K162" s="179"/>
      <c r="L162" s="62"/>
      <c r="M162" s="179"/>
      <c r="N162" s="62"/>
      <c r="O162" s="180"/>
      <c r="P162" s="179"/>
      <c r="Q162" s="179"/>
      <c r="R162" s="179"/>
      <c r="S162" s="179"/>
      <c r="T162" s="179"/>
      <c r="U162" s="180"/>
      <c r="V162" s="185"/>
      <c r="W162" s="117" t="str">
        <f t="shared" si="10"/>
        <v/>
      </c>
      <c r="X162" s="189"/>
      <c r="Y162" s="179"/>
      <c r="Z162" s="187"/>
      <c r="AA162" s="180"/>
      <c r="AB162" s="180"/>
      <c r="AC162" s="190"/>
      <c r="AD162" s="179"/>
      <c r="AE162" s="60" t="str">
        <f t="shared" si="11"/>
        <v/>
      </c>
      <c r="AF162" s="118" t="str">
        <f t="shared" si="12"/>
        <v/>
      </c>
      <c r="AG162" s="118"/>
      <c r="AH162" s="52"/>
      <c r="AI162" s="52"/>
      <c r="AJ162" s="119">
        <f t="shared" si="13"/>
        <v>0</v>
      </c>
      <c r="AK162" s="119">
        <f t="shared" si="14"/>
        <v>0</v>
      </c>
      <c r="AL162" s="119">
        <f t="shared" si="15"/>
        <v>0</v>
      </c>
      <c r="AM162" s="177">
        <f t="shared" si="16"/>
        <v>0</v>
      </c>
      <c r="AN162" s="177">
        <f t="shared" si="17"/>
        <v>0</v>
      </c>
      <c r="AO162" s="177">
        <f t="shared" si="18"/>
        <v>0</v>
      </c>
    </row>
    <row r="163" spans="4:41" s="116" customFormat="1" hidden="1">
      <c r="D163" s="60">
        <v>103</v>
      </c>
      <c r="E163" s="179"/>
      <c r="F163" s="180"/>
      <c r="G163" s="181"/>
      <c r="H163" s="52" t="str">
        <f>IF($G163="","",VLOOKUP($G163,加盟団体!$C$9:$H$208,5,FALSE))</f>
        <v/>
      </c>
      <c r="I163" s="61"/>
      <c r="J163" s="62" t="str">
        <f>IF($I163="","",VLOOKUP($I163,加盟団体!$C$9:$H$208,5,FALSE))</f>
        <v/>
      </c>
      <c r="K163" s="179"/>
      <c r="L163" s="62"/>
      <c r="M163" s="179"/>
      <c r="N163" s="62"/>
      <c r="O163" s="180"/>
      <c r="P163" s="179"/>
      <c r="Q163" s="179"/>
      <c r="R163" s="179"/>
      <c r="S163" s="179"/>
      <c r="T163" s="179"/>
      <c r="U163" s="180"/>
      <c r="V163" s="185"/>
      <c r="W163" s="117" t="str">
        <f t="shared" si="10"/>
        <v/>
      </c>
      <c r="X163" s="189"/>
      <c r="Y163" s="179"/>
      <c r="Z163" s="187"/>
      <c r="AA163" s="180"/>
      <c r="AB163" s="180"/>
      <c r="AC163" s="190"/>
      <c r="AD163" s="179"/>
      <c r="AE163" s="60" t="str">
        <f t="shared" si="11"/>
        <v/>
      </c>
      <c r="AF163" s="118" t="str">
        <f t="shared" si="12"/>
        <v/>
      </c>
      <c r="AG163" s="118"/>
      <c r="AH163" s="52"/>
      <c r="AI163" s="52"/>
      <c r="AJ163" s="119">
        <f t="shared" si="13"/>
        <v>0</v>
      </c>
      <c r="AK163" s="119">
        <f t="shared" si="14"/>
        <v>0</v>
      </c>
      <c r="AL163" s="119">
        <f t="shared" si="15"/>
        <v>0</v>
      </c>
      <c r="AM163" s="177">
        <f t="shared" si="16"/>
        <v>0</v>
      </c>
      <c r="AN163" s="177">
        <f t="shared" si="17"/>
        <v>0</v>
      </c>
      <c r="AO163" s="177">
        <f t="shared" si="18"/>
        <v>0</v>
      </c>
    </row>
    <row r="164" spans="4:41" s="116" customFormat="1" hidden="1">
      <c r="D164" s="60">
        <v>104</v>
      </c>
      <c r="E164" s="179"/>
      <c r="F164" s="180"/>
      <c r="G164" s="181"/>
      <c r="H164" s="52" t="str">
        <f>IF($G164="","",VLOOKUP($G164,加盟団体!$C$9:$H$208,5,FALSE))</f>
        <v/>
      </c>
      <c r="I164" s="61"/>
      <c r="J164" s="62" t="str">
        <f>IF($I164="","",VLOOKUP($I164,加盟団体!$C$9:$H$208,5,FALSE))</f>
        <v/>
      </c>
      <c r="K164" s="179"/>
      <c r="L164" s="62"/>
      <c r="M164" s="179"/>
      <c r="N164" s="62"/>
      <c r="O164" s="180"/>
      <c r="P164" s="179"/>
      <c r="Q164" s="179"/>
      <c r="R164" s="179"/>
      <c r="S164" s="179"/>
      <c r="T164" s="179"/>
      <c r="U164" s="180"/>
      <c r="V164" s="185"/>
      <c r="W164" s="117" t="str">
        <f t="shared" si="10"/>
        <v/>
      </c>
      <c r="X164" s="189"/>
      <c r="Y164" s="179"/>
      <c r="Z164" s="187"/>
      <c r="AA164" s="180"/>
      <c r="AB164" s="180"/>
      <c r="AC164" s="190"/>
      <c r="AD164" s="179"/>
      <c r="AE164" s="60" t="str">
        <f t="shared" si="11"/>
        <v/>
      </c>
      <c r="AF164" s="118" t="str">
        <f t="shared" si="12"/>
        <v/>
      </c>
      <c r="AG164" s="118"/>
      <c r="AH164" s="52"/>
      <c r="AI164" s="52"/>
      <c r="AJ164" s="119">
        <f t="shared" si="13"/>
        <v>0</v>
      </c>
      <c r="AK164" s="119">
        <f t="shared" si="14"/>
        <v>0</v>
      </c>
      <c r="AL164" s="119">
        <f t="shared" si="15"/>
        <v>0</v>
      </c>
      <c r="AM164" s="177">
        <f t="shared" si="16"/>
        <v>0</v>
      </c>
      <c r="AN164" s="177">
        <f t="shared" si="17"/>
        <v>0</v>
      </c>
      <c r="AO164" s="177">
        <f t="shared" si="18"/>
        <v>0</v>
      </c>
    </row>
    <row r="165" spans="4:41" s="116" customFormat="1" hidden="1">
      <c r="D165" s="60">
        <v>105</v>
      </c>
      <c r="E165" s="179"/>
      <c r="F165" s="180"/>
      <c r="G165" s="181"/>
      <c r="H165" s="52" t="str">
        <f>IF($G165="","",VLOOKUP($G165,加盟団体!$C$9:$H$208,5,FALSE))</f>
        <v/>
      </c>
      <c r="I165" s="61"/>
      <c r="J165" s="62" t="str">
        <f>IF($I165="","",VLOOKUP($I165,加盟団体!$C$9:$H$208,5,FALSE))</f>
        <v/>
      </c>
      <c r="K165" s="179"/>
      <c r="L165" s="62"/>
      <c r="M165" s="179"/>
      <c r="N165" s="62"/>
      <c r="O165" s="180"/>
      <c r="P165" s="179"/>
      <c r="Q165" s="179"/>
      <c r="R165" s="179"/>
      <c r="S165" s="179"/>
      <c r="T165" s="179"/>
      <c r="U165" s="180"/>
      <c r="V165" s="185"/>
      <c r="W165" s="117" t="str">
        <f t="shared" si="10"/>
        <v/>
      </c>
      <c r="X165" s="189"/>
      <c r="Y165" s="179"/>
      <c r="Z165" s="187"/>
      <c r="AA165" s="180"/>
      <c r="AB165" s="180"/>
      <c r="AC165" s="190"/>
      <c r="AD165" s="179"/>
      <c r="AE165" s="60" t="str">
        <f t="shared" si="11"/>
        <v/>
      </c>
      <c r="AF165" s="118" t="str">
        <f t="shared" si="12"/>
        <v/>
      </c>
      <c r="AG165" s="118"/>
      <c r="AH165" s="52"/>
      <c r="AI165" s="52"/>
      <c r="AJ165" s="119">
        <f t="shared" si="13"/>
        <v>0</v>
      </c>
      <c r="AK165" s="119">
        <f t="shared" si="14"/>
        <v>0</v>
      </c>
      <c r="AL165" s="119">
        <f t="shared" si="15"/>
        <v>0</v>
      </c>
      <c r="AM165" s="177">
        <f t="shared" si="16"/>
        <v>0</v>
      </c>
      <c r="AN165" s="177">
        <f t="shared" si="17"/>
        <v>0</v>
      </c>
      <c r="AO165" s="177">
        <f t="shared" si="18"/>
        <v>0</v>
      </c>
    </row>
    <row r="166" spans="4:41" s="116" customFormat="1" hidden="1">
      <c r="D166" s="60">
        <v>106</v>
      </c>
      <c r="E166" s="179"/>
      <c r="F166" s="180"/>
      <c r="G166" s="181"/>
      <c r="H166" s="52" t="str">
        <f>IF($G166="","",VLOOKUP($G166,加盟団体!$C$9:$H$208,5,FALSE))</f>
        <v/>
      </c>
      <c r="I166" s="61"/>
      <c r="J166" s="62" t="str">
        <f>IF($I166="","",VLOOKUP($I166,加盟団体!$C$9:$H$208,5,FALSE))</f>
        <v/>
      </c>
      <c r="K166" s="179"/>
      <c r="L166" s="62"/>
      <c r="M166" s="179"/>
      <c r="N166" s="62"/>
      <c r="O166" s="180"/>
      <c r="P166" s="179"/>
      <c r="Q166" s="179"/>
      <c r="R166" s="179"/>
      <c r="S166" s="179"/>
      <c r="T166" s="179"/>
      <c r="U166" s="180"/>
      <c r="V166" s="185"/>
      <c r="W166" s="117" t="str">
        <f t="shared" si="10"/>
        <v/>
      </c>
      <c r="X166" s="189"/>
      <c r="Y166" s="179"/>
      <c r="Z166" s="187"/>
      <c r="AA166" s="180"/>
      <c r="AB166" s="180"/>
      <c r="AC166" s="190"/>
      <c r="AD166" s="179"/>
      <c r="AE166" s="60" t="str">
        <f t="shared" si="11"/>
        <v/>
      </c>
      <c r="AF166" s="118" t="str">
        <f t="shared" si="12"/>
        <v/>
      </c>
      <c r="AG166" s="118"/>
      <c r="AH166" s="52"/>
      <c r="AI166" s="52"/>
      <c r="AJ166" s="119">
        <f t="shared" si="13"/>
        <v>0</v>
      </c>
      <c r="AK166" s="119">
        <f t="shared" si="14"/>
        <v>0</v>
      </c>
      <c r="AL166" s="119">
        <f t="shared" si="15"/>
        <v>0</v>
      </c>
      <c r="AM166" s="177">
        <f t="shared" si="16"/>
        <v>0</v>
      </c>
      <c r="AN166" s="177">
        <f t="shared" si="17"/>
        <v>0</v>
      </c>
      <c r="AO166" s="177">
        <f t="shared" si="18"/>
        <v>0</v>
      </c>
    </row>
    <row r="167" spans="4:41" s="116" customFormat="1" hidden="1">
      <c r="D167" s="60">
        <v>107</v>
      </c>
      <c r="E167" s="179"/>
      <c r="F167" s="180"/>
      <c r="G167" s="181"/>
      <c r="H167" s="52" t="str">
        <f>IF($G167="","",VLOOKUP($G167,加盟団体!$C$9:$H$208,5,FALSE))</f>
        <v/>
      </c>
      <c r="I167" s="61"/>
      <c r="J167" s="62" t="str">
        <f>IF($I167="","",VLOOKUP($I167,加盟団体!$C$9:$H$208,5,FALSE))</f>
        <v/>
      </c>
      <c r="K167" s="179"/>
      <c r="L167" s="62"/>
      <c r="M167" s="179"/>
      <c r="N167" s="62"/>
      <c r="O167" s="180"/>
      <c r="P167" s="179"/>
      <c r="Q167" s="179"/>
      <c r="R167" s="179"/>
      <c r="S167" s="179"/>
      <c r="T167" s="179"/>
      <c r="U167" s="180"/>
      <c r="V167" s="185"/>
      <c r="W167" s="117" t="str">
        <f t="shared" si="10"/>
        <v/>
      </c>
      <c r="X167" s="189"/>
      <c r="Y167" s="179"/>
      <c r="Z167" s="187"/>
      <c r="AA167" s="180"/>
      <c r="AB167" s="180"/>
      <c r="AC167" s="190"/>
      <c r="AD167" s="179"/>
      <c r="AE167" s="60" t="str">
        <f t="shared" si="11"/>
        <v/>
      </c>
      <c r="AF167" s="118" t="str">
        <f t="shared" si="12"/>
        <v/>
      </c>
      <c r="AG167" s="118"/>
      <c r="AH167" s="52"/>
      <c r="AI167" s="52"/>
      <c r="AJ167" s="119">
        <f t="shared" si="13"/>
        <v>0</v>
      </c>
      <c r="AK167" s="119">
        <f t="shared" si="14"/>
        <v>0</v>
      </c>
      <c r="AL167" s="119">
        <f t="shared" si="15"/>
        <v>0</v>
      </c>
      <c r="AM167" s="177">
        <f t="shared" si="16"/>
        <v>0</v>
      </c>
      <c r="AN167" s="177">
        <f t="shared" si="17"/>
        <v>0</v>
      </c>
      <c r="AO167" s="177">
        <f t="shared" si="18"/>
        <v>0</v>
      </c>
    </row>
    <row r="168" spans="4:41" s="116" customFormat="1" hidden="1">
      <c r="D168" s="60">
        <v>108</v>
      </c>
      <c r="E168" s="179"/>
      <c r="F168" s="180"/>
      <c r="G168" s="181"/>
      <c r="H168" s="52" t="str">
        <f>IF($G168="","",VLOOKUP($G168,加盟団体!$C$9:$H$208,5,FALSE))</f>
        <v/>
      </c>
      <c r="I168" s="61"/>
      <c r="J168" s="62" t="str">
        <f>IF($I168="","",VLOOKUP($I168,加盟団体!$C$9:$H$208,5,FALSE))</f>
        <v/>
      </c>
      <c r="K168" s="179"/>
      <c r="L168" s="62"/>
      <c r="M168" s="179"/>
      <c r="N168" s="62"/>
      <c r="O168" s="180"/>
      <c r="P168" s="179"/>
      <c r="Q168" s="179"/>
      <c r="R168" s="179"/>
      <c r="S168" s="179"/>
      <c r="T168" s="179"/>
      <c r="U168" s="180"/>
      <c r="V168" s="185"/>
      <c r="W168" s="117" t="str">
        <f t="shared" si="10"/>
        <v/>
      </c>
      <c r="X168" s="189"/>
      <c r="Y168" s="179"/>
      <c r="Z168" s="187"/>
      <c r="AA168" s="180"/>
      <c r="AB168" s="180"/>
      <c r="AC168" s="190"/>
      <c r="AD168" s="179"/>
      <c r="AE168" s="60" t="str">
        <f t="shared" si="11"/>
        <v/>
      </c>
      <c r="AF168" s="118" t="str">
        <f t="shared" si="12"/>
        <v/>
      </c>
      <c r="AG168" s="118"/>
      <c r="AH168" s="52"/>
      <c r="AI168" s="52"/>
      <c r="AJ168" s="119">
        <f t="shared" si="13"/>
        <v>0</v>
      </c>
      <c r="AK168" s="119">
        <f t="shared" si="14"/>
        <v>0</v>
      </c>
      <c r="AL168" s="119">
        <f t="shared" si="15"/>
        <v>0</v>
      </c>
      <c r="AM168" s="177">
        <f t="shared" si="16"/>
        <v>0</v>
      </c>
      <c r="AN168" s="177">
        <f t="shared" si="17"/>
        <v>0</v>
      </c>
      <c r="AO168" s="177">
        <f t="shared" si="18"/>
        <v>0</v>
      </c>
    </row>
    <row r="169" spans="4:41" s="116" customFormat="1" hidden="1">
      <c r="D169" s="60">
        <v>109</v>
      </c>
      <c r="E169" s="179"/>
      <c r="F169" s="180"/>
      <c r="G169" s="181"/>
      <c r="H169" s="52" t="str">
        <f>IF($G169="","",VLOOKUP($G169,加盟団体!$C$9:$H$208,5,FALSE))</f>
        <v/>
      </c>
      <c r="I169" s="61"/>
      <c r="J169" s="62" t="str">
        <f>IF($I169="","",VLOOKUP($I169,加盟団体!$C$9:$H$208,5,FALSE))</f>
        <v/>
      </c>
      <c r="K169" s="179"/>
      <c r="L169" s="62"/>
      <c r="M169" s="179"/>
      <c r="N169" s="62"/>
      <c r="O169" s="180"/>
      <c r="P169" s="179"/>
      <c r="Q169" s="179"/>
      <c r="R169" s="179"/>
      <c r="S169" s="179"/>
      <c r="T169" s="179"/>
      <c r="U169" s="180"/>
      <c r="V169" s="185"/>
      <c r="W169" s="117" t="str">
        <f t="shared" si="10"/>
        <v/>
      </c>
      <c r="X169" s="189"/>
      <c r="Y169" s="179"/>
      <c r="Z169" s="187"/>
      <c r="AA169" s="180"/>
      <c r="AB169" s="180"/>
      <c r="AC169" s="190"/>
      <c r="AD169" s="179"/>
      <c r="AE169" s="60" t="str">
        <f t="shared" si="11"/>
        <v/>
      </c>
      <c r="AF169" s="118" t="str">
        <f t="shared" si="12"/>
        <v/>
      </c>
      <c r="AG169" s="118"/>
      <c r="AH169" s="52"/>
      <c r="AI169" s="52"/>
      <c r="AJ169" s="119">
        <f t="shared" si="13"/>
        <v>0</v>
      </c>
      <c r="AK169" s="119">
        <f t="shared" si="14"/>
        <v>0</v>
      </c>
      <c r="AL169" s="119">
        <f t="shared" si="15"/>
        <v>0</v>
      </c>
      <c r="AM169" s="177">
        <f t="shared" si="16"/>
        <v>0</v>
      </c>
      <c r="AN169" s="177">
        <f t="shared" si="17"/>
        <v>0</v>
      </c>
      <c r="AO169" s="177">
        <f t="shared" si="18"/>
        <v>0</v>
      </c>
    </row>
    <row r="170" spans="4:41" s="116" customFormat="1" hidden="1">
      <c r="D170" s="60">
        <v>110</v>
      </c>
      <c r="E170" s="179"/>
      <c r="F170" s="180"/>
      <c r="G170" s="181"/>
      <c r="H170" s="52" t="str">
        <f>IF($G170="","",VLOOKUP($G170,加盟団体!$C$9:$H$208,5,FALSE))</f>
        <v/>
      </c>
      <c r="I170" s="61"/>
      <c r="J170" s="62" t="str">
        <f>IF($I170="","",VLOOKUP($I170,加盟団体!$C$9:$H$208,5,FALSE))</f>
        <v/>
      </c>
      <c r="K170" s="179"/>
      <c r="L170" s="62"/>
      <c r="M170" s="179"/>
      <c r="N170" s="62"/>
      <c r="O170" s="180"/>
      <c r="P170" s="179"/>
      <c r="Q170" s="179"/>
      <c r="R170" s="179"/>
      <c r="S170" s="179"/>
      <c r="T170" s="179"/>
      <c r="U170" s="180"/>
      <c r="V170" s="185"/>
      <c r="W170" s="117" t="str">
        <f t="shared" si="10"/>
        <v/>
      </c>
      <c r="X170" s="189"/>
      <c r="Y170" s="179"/>
      <c r="Z170" s="187"/>
      <c r="AA170" s="180"/>
      <c r="AB170" s="180"/>
      <c r="AC170" s="190"/>
      <c r="AD170" s="179"/>
      <c r="AE170" s="60" t="str">
        <f t="shared" si="11"/>
        <v/>
      </c>
      <c r="AF170" s="118" t="str">
        <f t="shared" si="12"/>
        <v/>
      </c>
      <c r="AG170" s="118"/>
      <c r="AH170" s="52"/>
      <c r="AI170" s="52"/>
      <c r="AJ170" s="119">
        <f t="shared" si="13"/>
        <v>0</v>
      </c>
      <c r="AK170" s="119">
        <f t="shared" si="14"/>
        <v>0</v>
      </c>
      <c r="AL170" s="119">
        <f t="shared" si="15"/>
        <v>0</v>
      </c>
      <c r="AM170" s="177">
        <f t="shared" si="16"/>
        <v>0</v>
      </c>
      <c r="AN170" s="177">
        <f t="shared" si="17"/>
        <v>0</v>
      </c>
      <c r="AO170" s="177">
        <f t="shared" si="18"/>
        <v>0</v>
      </c>
    </row>
    <row r="171" spans="4:41" s="116" customFormat="1" hidden="1">
      <c r="D171" s="60">
        <v>111</v>
      </c>
      <c r="E171" s="179"/>
      <c r="F171" s="180"/>
      <c r="G171" s="181"/>
      <c r="H171" s="52" t="str">
        <f>IF($G171="","",VLOOKUP($G171,加盟団体!$C$9:$H$208,5,FALSE))</f>
        <v/>
      </c>
      <c r="I171" s="61"/>
      <c r="J171" s="62" t="str">
        <f>IF($I171="","",VLOOKUP($I171,加盟団体!$C$9:$H$208,5,FALSE))</f>
        <v/>
      </c>
      <c r="K171" s="179"/>
      <c r="L171" s="62"/>
      <c r="M171" s="179"/>
      <c r="N171" s="62"/>
      <c r="O171" s="180"/>
      <c r="P171" s="179"/>
      <c r="Q171" s="179"/>
      <c r="R171" s="179"/>
      <c r="S171" s="179"/>
      <c r="T171" s="179"/>
      <c r="U171" s="180"/>
      <c r="V171" s="185"/>
      <c r="W171" s="117" t="str">
        <f t="shared" si="10"/>
        <v/>
      </c>
      <c r="X171" s="189"/>
      <c r="Y171" s="179"/>
      <c r="Z171" s="187"/>
      <c r="AA171" s="180"/>
      <c r="AB171" s="180"/>
      <c r="AC171" s="190"/>
      <c r="AD171" s="179"/>
      <c r="AE171" s="60" t="str">
        <f t="shared" si="11"/>
        <v/>
      </c>
      <c r="AF171" s="118" t="str">
        <f t="shared" si="12"/>
        <v/>
      </c>
      <c r="AG171" s="118"/>
      <c r="AH171" s="52"/>
      <c r="AI171" s="52"/>
      <c r="AJ171" s="119">
        <f t="shared" si="13"/>
        <v>0</v>
      </c>
      <c r="AK171" s="119">
        <f t="shared" si="14"/>
        <v>0</v>
      </c>
      <c r="AL171" s="119">
        <f t="shared" si="15"/>
        <v>0</v>
      </c>
      <c r="AM171" s="177">
        <f t="shared" si="16"/>
        <v>0</v>
      </c>
      <c r="AN171" s="177">
        <f t="shared" si="17"/>
        <v>0</v>
      </c>
      <c r="AO171" s="177">
        <f t="shared" si="18"/>
        <v>0</v>
      </c>
    </row>
    <row r="172" spans="4:41" s="116" customFormat="1" hidden="1">
      <c r="D172" s="60">
        <v>112</v>
      </c>
      <c r="E172" s="179"/>
      <c r="F172" s="180"/>
      <c r="G172" s="181"/>
      <c r="H172" s="52" t="str">
        <f>IF($G172="","",VLOOKUP($G172,加盟団体!$C$9:$H$208,5,FALSE))</f>
        <v/>
      </c>
      <c r="I172" s="61"/>
      <c r="J172" s="62" t="str">
        <f>IF($I172="","",VLOOKUP($I172,加盟団体!$C$9:$H$208,5,FALSE))</f>
        <v/>
      </c>
      <c r="K172" s="179"/>
      <c r="L172" s="62"/>
      <c r="M172" s="179"/>
      <c r="N172" s="62"/>
      <c r="O172" s="180"/>
      <c r="P172" s="179"/>
      <c r="Q172" s="179"/>
      <c r="R172" s="179"/>
      <c r="S172" s="179"/>
      <c r="T172" s="179"/>
      <c r="U172" s="180"/>
      <c r="V172" s="185"/>
      <c r="W172" s="117" t="str">
        <f t="shared" si="10"/>
        <v/>
      </c>
      <c r="X172" s="189"/>
      <c r="Y172" s="179"/>
      <c r="Z172" s="187"/>
      <c r="AA172" s="180"/>
      <c r="AB172" s="180"/>
      <c r="AC172" s="190"/>
      <c r="AD172" s="179"/>
      <c r="AE172" s="60" t="str">
        <f t="shared" si="11"/>
        <v/>
      </c>
      <c r="AF172" s="118" t="str">
        <f t="shared" si="12"/>
        <v/>
      </c>
      <c r="AG172" s="118"/>
      <c r="AH172" s="52"/>
      <c r="AI172" s="52"/>
      <c r="AJ172" s="119">
        <f t="shared" si="13"/>
        <v>0</v>
      </c>
      <c r="AK172" s="119">
        <f t="shared" si="14"/>
        <v>0</v>
      </c>
      <c r="AL172" s="119">
        <f t="shared" si="15"/>
        <v>0</v>
      </c>
      <c r="AM172" s="177">
        <f t="shared" si="16"/>
        <v>0</v>
      </c>
      <c r="AN172" s="177">
        <f t="shared" si="17"/>
        <v>0</v>
      </c>
      <c r="AO172" s="177">
        <f t="shared" si="18"/>
        <v>0</v>
      </c>
    </row>
    <row r="173" spans="4:41" s="116" customFormat="1" hidden="1">
      <c r="D173" s="60">
        <v>113</v>
      </c>
      <c r="E173" s="179"/>
      <c r="F173" s="180"/>
      <c r="G173" s="181"/>
      <c r="H173" s="52" t="str">
        <f>IF($G173="","",VLOOKUP($G173,加盟団体!$C$9:$H$208,5,FALSE))</f>
        <v/>
      </c>
      <c r="I173" s="61"/>
      <c r="J173" s="62" t="str">
        <f>IF($I173="","",VLOOKUP($I173,加盟団体!$C$9:$H$208,5,FALSE))</f>
        <v/>
      </c>
      <c r="K173" s="179"/>
      <c r="L173" s="62"/>
      <c r="M173" s="179"/>
      <c r="N173" s="62"/>
      <c r="O173" s="180"/>
      <c r="P173" s="179"/>
      <c r="Q173" s="179"/>
      <c r="R173" s="179"/>
      <c r="S173" s="179"/>
      <c r="T173" s="179"/>
      <c r="U173" s="180"/>
      <c r="V173" s="185"/>
      <c r="W173" s="117" t="str">
        <f t="shared" si="10"/>
        <v/>
      </c>
      <c r="X173" s="189"/>
      <c r="Y173" s="179"/>
      <c r="Z173" s="187"/>
      <c r="AA173" s="180"/>
      <c r="AB173" s="180"/>
      <c r="AC173" s="190"/>
      <c r="AD173" s="179"/>
      <c r="AE173" s="60" t="str">
        <f t="shared" si="11"/>
        <v/>
      </c>
      <c r="AF173" s="118" t="str">
        <f t="shared" si="12"/>
        <v/>
      </c>
      <c r="AG173" s="118"/>
      <c r="AH173" s="52"/>
      <c r="AI173" s="52"/>
      <c r="AJ173" s="119">
        <f t="shared" si="13"/>
        <v>0</v>
      </c>
      <c r="AK173" s="119">
        <f t="shared" si="14"/>
        <v>0</v>
      </c>
      <c r="AL173" s="119">
        <f t="shared" si="15"/>
        <v>0</v>
      </c>
      <c r="AM173" s="177">
        <f t="shared" si="16"/>
        <v>0</v>
      </c>
      <c r="AN173" s="177">
        <f t="shared" si="17"/>
        <v>0</v>
      </c>
      <c r="AO173" s="177">
        <f t="shared" si="18"/>
        <v>0</v>
      </c>
    </row>
    <row r="174" spans="4:41" s="116" customFormat="1" hidden="1">
      <c r="D174" s="60">
        <v>114</v>
      </c>
      <c r="E174" s="179"/>
      <c r="F174" s="180"/>
      <c r="G174" s="181"/>
      <c r="H174" s="52" t="str">
        <f>IF($G174="","",VLOOKUP($G174,加盟団体!$C$9:$H$208,5,FALSE))</f>
        <v/>
      </c>
      <c r="I174" s="61"/>
      <c r="J174" s="62" t="str">
        <f>IF($I174="","",VLOOKUP($I174,加盟団体!$C$9:$H$208,5,FALSE))</f>
        <v/>
      </c>
      <c r="K174" s="179"/>
      <c r="L174" s="62"/>
      <c r="M174" s="179"/>
      <c r="N174" s="62"/>
      <c r="O174" s="180"/>
      <c r="P174" s="179"/>
      <c r="Q174" s="179"/>
      <c r="R174" s="179"/>
      <c r="S174" s="179"/>
      <c r="T174" s="179"/>
      <c r="U174" s="180"/>
      <c r="V174" s="185"/>
      <c r="W174" s="117" t="str">
        <f t="shared" si="10"/>
        <v/>
      </c>
      <c r="X174" s="189"/>
      <c r="Y174" s="179"/>
      <c r="Z174" s="187"/>
      <c r="AA174" s="180"/>
      <c r="AB174" s="180"/>
      <c r="AC174" s="190"/>
      <c r="AD174" s="179"/>
      <c r="AE174" s="60" t="str">
        <f t="shared" si="11"/>
        <v/>
      </c>
      <c r="AF174" s="118" t="str">
        <f t="shared" si="12"/>
        <v/>
      </c>
      <c r="AG174" s="118"/>
      <c r="AH174" s="52"/>
      <c r="AI174" s="52"/>
      <c r="AJ174" s="119">
        <f t="shared" si="13"/>
        <v>0</v>
      </c>
      <c r="AK174" s="119">
        <f t="shared" si="14"/>
        <v>0</v>
      </c>
      <c r="AL174" s="119">
        <f t="shared" si="15"/>
        <v>0</v>
      </c>
      <c r="AM174" s="177">
        <f t="shared" si="16"/>
        <v>0</v>
      </c>
      <c r="AN174" s="177">
        <f t="shared" si="17"/>
        <v>0</v>
      </c>
      <c r="AO174" s="177">
        <f t="shared" si="18"/>
        <v>0</v>
      </c>
    </row>
    <row r="175" spans="4:41" s="116" customFormat="1" hidden="1">
      <c r="D175" s="60">
        <v>115</v>
      </c>
      <c r="E175" s="179"/>
      <c r="F175" s="180"/>
      <c r="G175" s="181"/>
      <c r="H175" s="52" t="str">
        <f>IF($G175="","",VLOOKUP($G175,加盟団体!$C$9:$H$208,5,FALSE))</f>
        <v/>
      </c>
      <c r="I175" s="61"/>
      <c r="J175" s="62" t="str">
        <f>IF($I175="","",VLOOKUP($I175,加盟団体!$C$9:$H$208,5,FALSE))</f>
        <v/>
      </c>
      <c r="K175" s="179"/>
      <c r="L175" s="62"/>
      <c r="M175" s="179"/>
      <c r="N175" s="62"/>
      <c r="O175" s="180"/>
      <c r="P175" s="179"/>
      <c r="Q175" s="179"/>
      <c r="R175" s="179"/>
      <c r="S175" s="179"/>
      <c r="T175" s="179"/>
      <c r="U175" s="180"/>
      <c r="V175" s="185"/>
      <c r="W175" s="117" t="str">
        <f t="shared" si="10"/>
        <v/>
      </c>
      <c r="X175" s="189"/>
      <c r="Y175" s="179"/>
      <c r="Z175" s="187"/>
      <c r="AA175" s="180"/>
      <c r="AB175" s="180"/>
      <c r="AC175" s="190"/>
      <c r="AD175" s="179"/>
      <c r="AE175" s="60" t="str">
        <f t="shared" si="11"/>
        <v/>
      </c>
      <c r="AF175" s="118" t="str">
        <f t="shared" si="12"/>
        <v/>
      </c>
      <c r="AG175" s="118"/>
      <c r="AH175" s="52"/>
      <c r="AI175" s="52"/>
      <c r="AJ175" s="119">
        <f t="shared" si="13"/>
        <v>0</v>
      </c>
      <c r="AK175" s="119">
        <f t="shared" si="14"/>
        <v>0</v>
      </c>
      <c r="AL175" s="119">
        <f t="shared" si="15"/>
        <v>0</v>
      </c>
      <c r="AM175" s="177">
        <f t="shared" si="16"/>
        <v>0</v>
      </c>
      <c r="AN175" s="177">
        <f t="shared" si="17"/>
        <v>0</v>
      </c>
      <c r="AO175" s="177">
        <f t="shared" si="18"/>
        <v>0</v>
      </c>
    </row>
    <row r="176" spans="4:41" s="116" customFormat="1" hidden="1">
      <c r="D176" s="60">
        <v>116</v>
      </c>
      <c r="E176" s="179"/>
      <c r="F176" s="180"/>
      <c r="G176" s="181"/>
      <c r="H176" s="52" t="str">
        <f>IF($G176="","",VLOOKUP($G176,加盟団体!$C$9:$H$208,5,FALSE))</f>
        <v/>
      </c>
      <c r="I176" s="61"/>
      <c r="J176" s="62" t="str">
        <f>IF($I176="","",VLOOKUP($I176,加盟団体!$C$9:$H$208,5,FALSE))</f>
        <v/>
      </c>
      <c r="K176" s="179"/>
      <c r="L176" s="62"/>
      <c r="M176" s="179"/>
      <c r="N176" s="62"/>
      <c r="O176" s="180"/>
      <c r="P176" s="179"/>
      <c r="Q176" s="179"/>
      <c r="R176" s="179"/>
      <c r="S176" s="179"/>
      <c r="T176" s="179"/>
      <c r="U176" s="180"/>
      <c r="V176" s="185"/>
      <c r="W176" s="117" t="str">
        <f t="shared" si="10"/>
        <v/>
      </c>
      <c r="X176" s="189"/>
      <c r="Y176" s="179"/>
      <c r="Z176" s="187"/>
      <c r="AA176" s="180"/>
      <c r="AB176" s="180"/>
      <c r="AC176" s="190"/>
      <c r="AD176" s="179"/>
      <c r="AE176" s="60" t="str">
        <f t="shared" si="11"/>
        <v/>
      </c>
      <c r="AF176" s="118" t="str">
        <f t="shared" si="12"/>
        <v/>
      </c>
      <c r="AG176" s="118"/>
      <c r="AH176" s="52"/>
      <c r="AI176" s="52"/>
      <c r="AJ176" s="119">
        <f t="shared" si="13"/>
        <v>0</v>
      </c>
      <c r="AK176" s="119">
        <f t="shared" si="14"/>
        <v>0</v>
      </c>
      <c r="AL176" s="119">
        <f t="shared" si="15"/>
        <v>0</v>
      </c>
      <c r="AM176" s="177">
        <f t="shared" si="16"/>
        <v>0</v>
      </c>
      <c r="AN176" s="177">
        <f t="shared" si="17"/>
        <v>0</v>
      </c>
      <c r="AO176" s="177">
        <f t="shared" si="18"/>
        <v>0</v>
      </c>
    </row>
    <row r="177" spans="4:41" s="116" customFormat="1" hidden="1">
      <c r="D177" s="60">
        <v>117</v>
      </c>
      <c r="E177" s="179"/>
      <c r="F177" s="180"/>
      <c r="G177" s="181"/>
      <c r="H177" s="52" t="str">
        <f>IF($G177="","",VLOOKUP($G177,加盟団体!$C$9:$H$208,5,FALSE))</f>
        <v/>
      </c>
      <c r="I177" s="61"/>
      <c r="J177" s="62" t="str">
        <f>IF($I177="","",VLOOKUP($I177,加盟団体!$C$9:$H$208,5,FALSE))</f>
        <v/>
      </c>
      <c r="K177" s="179"/>
      <c r="L177" s="62"/>
      <c r="M177" s="179"/>
      <c r="N177" s="62"/>
      <c r="O177" s="180"/>
      <c r="P177" s="179"/>
      <c r="Q177" s="179"/>
      <c r="R177" s="179"/>
      <c r="S177" s="179"/>
      <c r="T177" s="179"/>
      <c r="U177" s="180"/>
      <c r="V177" s="185"/>
      <c r="W177" s="117" t="str">
        <f t="shared" si="10"/>
        <v/>
      </c>
      <c r="X177" s="189"/>
      <c r="Y177" s="179"/>
      <c r="Z177" s="187"/>
      <c r="AA177" s="180"/>
      <c r="AB177" s="180"/>
      <c r="AC177" s="190"/>
      <c r="AD177" s="179"/>
      <c r="AE177" s="60" t="str">
        <f t="shared" si="11"/>
        <v/>
      </c>
      <c r="AF177" s="118" t="str">
        <f t="shared" si="12"/>
        <v/>
      </c>
      <c r="AG177" s="118"/>
      <c r="AH177" s="52"/>
      <c r="AI177" s="52"/>
      <c r="AJ177" s="119">
        <f t="shared" si="13"/>
        <v>0</v>
      </c>
      <c r="AK177" s="119">
        <f t="shared" si="14"/>
        <v>0</v>
      </c>
      <c r="AL177" s="119">
        <f t="shared" si="15"/>
        <v>0</v>
      </c>
      <c r="AM177" s="177">
        <f t="shared" si="16"/>
        <v>0</v>
      </c>
      <c r="AN177" s="177">
        <f t="shared" si="17"/>
        <v>0</v>
      </c>
      <c r="AO177" s="177">
        <f t="shared" si="18"/>
        <v>0</v>
      </c>
    </row>
    <row r="178" spans="4:41" s="116" customFormat="1" hidden="1">
      <c r="D178" s="60">
        <v>118</v>
      </c>
      <c r="E178" s="179"/>
      <c r="F178" s="180"/>
      <c r="G178" s="181"/>
      <c r="H178" s="52" t="str">
        <f>IF($G178="","",VLOOKUP($G178,加盟団体!$C$9:$H$208,5,FALSE))</f>
        <v/>
      </c>
      <c r="I178" s="61"/>
      <c r="J178" s="62" t="str">
        <f>IF($I178="","",VLOOKUP($I178,加盟団体!$C$9:$H$208,5,FALSE))</f>
        <v/>
      </c>
      <c r="K178" s="179"/>
      <c r="L178" s="62"/>
      <c r="M178" s="179"/>
      <c r="N178" s="62"/>
      <c r="O178" s="180"/>
      <c r="P178" s="179"/>
      <c r="Q178" s="179"/>
      <c r="R178" s="179"/>
      <c r="S178" s="179"/>
      <c r="T178" s="179"/>
      <c r="U178" s="180"/>
      <c r="V178" s="185"/>
      <c r="W178" s="117" t="str">
        <f t="shared" si="10"/>
        <v/>
      </c>
      <c r="X178" s="189"/>
      <c r="Y178" s="179"/>
      <c r="Z178" s="187"/>
      <c r="AA178" s="180"/>
      <c r="AB178" s="180"/>
      <c r="AC178" s="190"/>
      <c r="AD178" s="179"/>
      <c r="AE178" s="60" t="str">
        <f t="shared" si="11"/>
        <v/>
      </c>
      <c r="AF178" s="118" t="str">
        <f t="shared" si="12"/>
        <v/>
      </c>
      <c r="AG178" s="118"/>
      <c r="AH178" s="52"/>
      <c r="AI178" s="52"/>
      <c r="AJ178" s="119">
        <f t="shared" si="13"/>
        <v>0</v>
      </c>
      <c r="AK178" s="119">
        <f t="shared" si="14"/>
        <v>0</v>
      </c>
      <c r="AL178" s="119">
        <f t="shared" si="15"/>
        <v>0</v>
      </c>
      <c r="AM178" s="177">
        <f t="shared" si="16"/>
        <v>0</v>
      </c>
      <c r="AN178" s="177">
        <f t="shared" si="17"/>
        <v>0</v>
      </c>
      <c r="AO178" s="177">
        <f t="shared" si="18"/>
        <v>0</v>
      </c>
    </row>
    <row r="179" spans="4:41" s="116" customFormat="1" hidden="1">
      <c r="D179" s="60">
        <v>119</v>
      </c>
      <c r="E179" s="179"/>
      <c r="F179" s="180"/>
      <c r="G179" s="181"/>
      <c r="H179" s="52" t="str">
        <f>IF($G179="","",VLOOKUP($G179,加盟団体!$C$9:$H$208,5,FALSE))</f>
        <v/>
      </c>
      <c r="I179" s="61"/>
      <c r="J179" s="62" t="str">
        <f>IF($I179="","",VLOOKUP($I179,加盟団体!$C$9:$H$208,5,FALSE))</f>
        <v/>
      </c>
      <c r="K179" s="179"/>
      <c r="L179" s="62"/>
      <c r="M179" s="179"/>
      <c r="N179" s="62"/>
      <c r="O179" s="180"/>
      <c r="P179" s="179"/>
      <c r="Q179" s="179"/>
      <c r="R179" s="179"/>
      <c r="S179" s="179"/>
      <c r="T179" s="179"/>
      <c r="U179" s="180"/>
      <c r="V179" s="185"/>
      <c r="W179" s="117" t="str">
        <f t="shared" si="10"/>
        <v/>
      </c>
      <c r="X179" s="189"/>
      <c r="Y179" s="179"/>
      <c r="Z179" s="187"/>
      <c r="AA179" s="180"/>
      <c r="AB179" s="180"/>
      <c r="AC179" s="190"/>
      <c r="AD179" s="179"/>
      <c r="AE179" s="60" t="str">
        <f t="shared" si="11"/>
        <v/>
      </c>
      <c r="AF179" s="118" t="str">
        <f t="shared" si="12"/>
        <v/>
      </c>
      <c r="AG179" s="118"/>
      <c r="AH179" s="52"/>
      <c r="AI179" s="52"/>
      <c r="AJ179" s="119">
        <f t="shared" si="13"/>
        <v>0</v>
      </c>
      <c r="AK179" s="119">
        <f t="shared" si="14"/>
        <v>0</v>
      </c>
      <c r="AL179" s="119">
        <f t="shared" si="15"/>
        <v>0</v>
      </c>
      <c r="AM179" s="177">
        <f t="shared" si="16"/>
        <v>0</v>
      </c>
      <c r="AN179" s="177">
        <f t="shared" si="17"/>
        <v>0</v>
      </c>
      <c r="AO179" s="177">
        <f t="shared" si="18"/>
        <v>0</v>
      </c>
    </row>
    <row r="180" spans="4:41" s="116" customFormat="1" hidden="1">
      <c r="D180" s="60">
        <v>120</v>
      </c>
      <c r="E180" s="179"/>
      <c r="F180" s="180"/>
      <c r="G180" s="181"/>
      <c r="H180" s="52" t="str">
        <f>IF($G180="","",VLOOKUP($G180,加盟団体!$C$9:$H$208,5,FALSE))</f>
        <v/>
      </c>
      <c r="I180" s="61"/>
      <c r="J180" s="62" t="str">
        <f>IF($I180="","",VLOOKUP($I180,加盟団体!$C$9:$H$208,5,FALSE))</f>
        <v/>
      </c>
      <c r="K180" s="179"/>
      <c r="L180" s="62"/>
      <c r="M180" s="179"/>
      <c r="N180" s="62"/>
      <c r="O180" s="180"/>
      <c r="P180" s="179"/>
      <c r="Q180" s="179"/>
      <c r="R180" s="179"/>
      <c r="S180" s="179"/>
      <c r="T180" s="179"/>
      <c r="U180" s="180"/>
      <c r="V180" s="185"/>
      <c r="W180" s="117" t="str">
        <f t="shared" si="10"/>
        <v/>
      </c>
      <c r="X180" s="189"/>
      <c r="Y180" s="179"/>
      <c r="Z180" s="187"/>
      <c r="AA180" s="180"/>
      <c r="AB180" s="180"/>
      <c r="AC180" s="190"/>
      <c r="AD180" s="179"/>
      <c r="AE180" s="60" t="str">
        <f t="shared" si="11"/>
        <v/>
      </c>
      <c r="AF180" s="118" t="str">
        <f t="shared" si="12"/>
        <v/>
      </c>
      <c r="AG180" s="118"/>
      <c r="AH180" s="52"/>
      <c r="AI180" s="52"/>
      <c r="AJ180" s="119">
        <f t="shared" si="13"/>
        <v>0</v>
      </c>
      <c r="AK180" s="119">
        <f t="shared" si="14"/>
        <v>0</v>
      </c>
      <c r="AL180" s="119">
        <f t="shared" si="15"/>
        <v>0</v>
      </c>
      <c r="AM180" s="177">
        <f t="shared" si="16"/>
        <v>0</v>
      </c>
      <c r="AN180" s="177">
        <f t="shared" si="17"/>
        <v>0</v>
      </c>
      <c r="AO180" s="177">
        <f t="shared" si="18"/>
        <v>0</v>
      </c>
    </row>
    <row r="181" spans="4:41" s="116" customFormat="1" hidden="1">
      <c r="D181" s="60">
        <v>121</v>
      </c>
      <c r="E181" s="179"/>
      <c r="F181" s="180"/>
      <c r="G181" s="181"/>
      <c r="H181" s="52" t="str">
        <f>IF($G181="","",VLOOKUP($G181,加盟団体!$C$9:$H$208,5,FALSE))</f>
        <v/>
      </c>
      <c r="I181" s="61"/>
      <c r="J181" s="62" t="str">
        <f>IF($I181="","",VLOOKUP($I181,加盟団体!$C$9:$H$208,5,FALSE))</f>
        <v/>
      </c>
      <c r="K181" s="179"/>
      <c r="L181" s="62"/>
      <c r="M181" s="179"/>
      <c r="N181" s="62"/>
      <c r="O181" s="180"/>
      <c r="P181" s="179"/>
      <c r="Q181" s="179"/>
      <c r="R181" s="179"/>
      <c r="S181" s="179"/>
      <c r="T181" s="179"/>
      <c r="U181" s="180"/>
      <c r="V181" s="185"/>
      <c r="W181" s="117" t="str">
        <f t="shared" si="10"/>
        <v/>
      </c>
      <c r="X181" s="189"/>
      <c r="Y181" s="179"/>
      <c r="Z181" s="187"/>
      <c r="AA181" s="180"/>
      <c r="AB181" s="180"/>
      <c r="AC181" s="190"/>
      <c r="AD181" s="179"/>
      <c r="AE181" s="60" t="str">
        <f t="shared" si="11"/>
        <v/>
      </c>
      <c r="AF181" s="118" t="str">
        <f t="shared" si="12"/>
        <v/>
      </c>
      <c r="AG181" s="118"/>
      <c r="AH181" s="52"/>
      <c r="AI181" s="52"/>
      <c r="AJ181" s="119">
        <f t="shared" si="13"/>
        <v>0</v>
      </c>
      <c r="AK181" s="119">
        <f t="shared" si="14"/>
        <v>0</v>
      </c>
      <c r="AL181" s="119">
        <f t="shared" si="15"/>
        <v>0</v>
      </c>
      <c r="AM181" s="177">
        <f t="shared" si="16"/>
        <v>0</v>
      </c>
      <c r="AN181" s="177">
        <f t="shared" si="17"/>
        <v>0</v>
      </c>
      <c r="AO181" s="177">
        <f t="shared" si="18"/>
        <v>0</v>
      </c>
    </row>
    <row r="182" spans="4:41" s="116" customFormat="1" hidden="1">
      <c r="D182" s="60">
        <v>122</v>
      </c>
      <c r="E182" s="179"/>
      <c r="F182" s="180"/>
      <c r="G182" s="181"/>
      <c r="H182" s="52" t="str">
        <f>IF($G182="","",VLOOKUP($G182,加盟団体!$C$9:$H$208,5,FALSE))</f>
        <v/>
      </c>
      <c r="I182" s="61"/>
      <c r="J182" s="62" t="str">
        <f>IF($I182="","",VLOOKUP($I182,加盟団体!$C$9:$H$208,5,FALSE))</f>
        <v/>
      </c>
      <c r="K182" s="179"/>
      <c r="L182" s="62"/>
      <c r="M182" s="179"/>
      <c r="N182" s="62"/>
      <c r="O182" s="180"/>
      <c r="P182" s="179"/>
      <c r="Q182" s="179"/>
      <c r="R182" s="179"/>
      <c r="S182" s="179"/>
      <c r="T182" s="179"/>
      <c r="U182" s="180"/>
      <c r="V182" s="185"/>
      <c r="W182" s="117" t="str">
        <f t="shared" si="10"/>
        <v/>
      </c>
      <c r="X182" s="189"/>
      <c r="Y182" s="179"/>
      <c r="Z182" s="187"/>
      <c r="AA182" s="180"/>
      <c r="AB182" s="180"/>
      <c r="AC182" s="190"/>
      <c r="AD182" s="179"/>
      <c r="AE182" s="60" t="str">
        <f t="shared" si="11"/>
        <v/>
      </c>
      <c r="AF182" s="118" t="str">
        <f t="shared" si="12"/>
        <v/>
      </c>
      <c r="AG182" s="118"/>
      <c r="AH182" s="52"/>
      <c r="AI182" s="52"/>
      <c r="AJ182" s="119">
        <f t="shared" si="13"/>
        <v>0</v>
      </c>
      <c r="AK182" s="119">
        <f t="shared" si="14"/>
        <v>0</v>
      </c>
      <c r="AL182" s="119">
        <f t="shared" si="15"/>
        <v>0</v>
      </c>
      <c r="AM182" s="177">
        <f t="shared" si="16"/>
        <v>0</v>
      </c>
      <c r="AN182" s="177">
        <f t="shared" si="17"/>
        <v>0</v>
      </c>
      <c r="AO182" s="177">
        <f t="shared" si="18"/>
        <v>0</v>
      </c>
    </row>
    <row r="183" spans="4:41" s="116" customFormat="1" hidden="1">
      <c r="D183" s="60">
        <v>123</v>
      </c>
      <c r="E183" s="179"/>
      <c r="F183" s="180"/>
      <c r="G183" s="181"/>
      <c r="H183" s="52" t="str">
        <f>IF($G183="","",VLOOKUP($G183,加盟団体!$C$9:$H$208,5,FALSE))</f>
        <v/>
      </c>
      <c r="I183" s="61"/>
      <c r="J183" s="62" t="str">
        <f>IF($I183="","",VLOOKUP($I183,加盟団体!$C$9:$H$208,5,FALSE))</f>
        <v/>
      </c>
      <c r="K183" s="179"/>
      <c r="L183" s="62"/>
      <c r="M183" s="179"/>
      <c r="N183" s="62"/>
      <c r="O183" s="180"/>
      <c r="P183" s="179"/>
      <c r="Q183" s="179"/>
      <c r="R183" s="179"/>
      <c r="S183" s="179"/>
      <c r="T183" s="179"/>
      <c r="U183" s="180"/>
      <c r="V183" s="185"/>
      <c r="W183" s="117" t="str">
        <f t="shared" si="10"/>
        <v/>
      </c>
      <c r="X183" s="189"/>
      <c r="Y183" s="179"/>
      <c r="Z183" s="187"/>
      <c r="AA183" s="180"/>
      <c r="AB183" s="180"/>
      <c r="AC183" s="190"/>
      <c r="AD183" s="179"/>
      <c r="AE183" s="60" t="str">
        <f t="shared" si="11"/>
        <v/>
      </c>
      <c r="AF183" s="118" t="str">
        <f t="shared" si="12"/>
        <v/>
      </c>
      <c r="AG183" s="118"/>
      <c r="AH183" s="52"/>
      <c r="AI183" s="52"/>
      <c r="AJ183" s="119">
        <f t="shared" si="13"/>
        <v>0</v>
      </c>
      <c r="AK183" s="119">
        <f t="shared" si="14"/>
        <v>0</v>
      </c>
      <c r="AL183" s="119">
        <f t="shared" si="15"/>
        <v>0</v>
      </c>
      <c r="AM183" s="177">
        <f t="shared" si="16"/>
        <v>0</v>
      </c>
      <c r="AN183" s="177">
        <f t="shared" si="17"/>
        <v>0</v>
      </c>
      <c r="AO183" s="177">
        <f t="shared" si="18"/>
        <v>0</v>
      </c>
    </row>
    <row r="184" spans="4:41" s="116" customFormat="1" hidden="1">
      <c r="D184" s="60">
        <v>124</v>
      </c>
      <c r="E184" s="179"/>
      <c r="F184" s="180"/>
      <c r="G184" s="181"/>
      <c r="H184" s="52" t="str">
        <f>IF($G184="","",VLOOKUP($G184,加盟団体!$C$9:$H$208,5,FALSE))</f>
        <v/>
      </c>
      <c r="I184" s="61"/>
      <c r="J184" s="62" t="str">
        <f>IF($I184="","",VLOOKUP($I184,加盟団体!$C$9:$H$208,5,FALSE))</f>
        <v/>
      </c>
      <c r="K184" s="179"/>
      <c r="L184" s="62"/>
      <c r="M184" s="179"/>
      <c r="N184" s="62"/>
      <c r="O184" s="180"/>
      <c r="P184" s="179"/>
      <c r="Q184" s="179"/>
      <c r="R184" s="179"/>
      <c r="S184" s="179"/>
      <c r="T184" s="179"/>
      <c r="U184" s="180"/>
      <c r="V184" s="185"/>
      <c r="W184" s="117" t="str">
        <f t="shared" si="10"/>
        <v/>
      </c>
      <c r="X184" s="189"/>
      <c r="Y184" s="179"/>
      <c r="Z184" s="187"/>
      <c r="AA184" s="180"/>
      <c r="AB184" s="180"/>
      <c r="AC184" s="190"/>
      <c r="AD184" s="179"/>
      <c r="AE184" s="60" t="str">
        <f t="shared" si="11"/>
        <v/>
      </c>
      <c r="AF184" s="118" t="str">
        <f t="shared" si="12"/>
        <v/>
      </c>
      <c r="AG184" s="118"/>
      <c r="AH184" s="52"/>
      <c r="AI184" s="52"/>
      <c r="AJ184" s="119">
        <f t="shared" si="13"/>
        <v>0</v>
      </c>
      <c r="AK184" s="119">
        <f t="shared" si="14"/>
        <v>0</v>
      </c>
      <c r="AL184" s="119">
        <f t="shared" si="15"/>
        <v>0</v>
      </c>
      <c r="AM184" s="177">
        <f t="shared" si="16"/>
        <v>0</v>
      </c>
      <c r="AN184" s="177">
        <f t="shared" si="17"/>
        <v>0</v>
      </c>
      <c r="AO184" s="177">
        <f t="shared" si="18"/>
        <v>0</v>
      </c>
    </row>
    <row r="185" spans="4:41" s="116" customFormat="1" hidden="1">
      <c r="D185" s="60">
        <v>125</v>
      </c>
      <c r="E185" s="179"/>
      <c r="F185" s="180"/>
      <c r="G185" s="181"/>
      <c r="H185" s="52" t="str">
        <f>IF($G185="","",VLOOKUP($G185,加盟団体!$C$9:$H$208,5,FALSE))</f>
        <v/>
      </c>
      <c r="I185" s="61"/>
      <c r="J185" s="62" t="str">
        <f>IF($I185="","",VLOOKUP($I185,加盟団体!$C$9:$H$208,5,FALSE))</f>
        <v/>
      </c>
      <c r="K185" s="179"/>
      <c r="L185" s="62"/>
      <c r="M185" s="179"/>
      <c r="N185" s="62"/>
      <c r="O185" s="180"/>
      <c r="P185" s="179"/>
      <c r="Q185" s="179"/>
      <c r="R185" s="179"/>
      <c r="S185" s="179"/>
      <c r="T185" s="179"/>
      <c r="U185" s="180"/>
      <c r="V185" s="185"/>
      <c r="W185" s="117" t="str">
        <f t="shared" si="10"/>
        <v/>
      </c>
      <c r="X185" s="189"/>
      <c r="Y185" s="179"/>
      <c r="Z185" s="187"/>
      <c r="AA185" s="180"/>
      <c r="AB185" s="180"/>
      <c r="AC185" s="190"/>
      <c r="AD185" s="179"/>
      <c r="AE185" s="60" t="str">
        <f t="shared" si="11"/>
        <v/>
      </c>
      <c r="AF185" s="118" t="str">
        <f t="shared" si="12"/>
        <v/>
      </c>
      <c r="AG185" s="118"/>
      <c r="AH185" s="52"/>
      <c r="AI185" s="52"/>
      <c r="AJ185" s="119">
        <f t="shared" si="13"/>
        <v>0</v>
      </c>
      <c r="AK185" s="119">
        <f t="shared" si="14"/>
        <v>0</v>
      </c>
      <c r="AL185" s="119">
        <f t="shared" si="15"/>
        <v>0</v>
      </c>
      <c r="AM185" s="177">
        <f t="shared" si="16"/>
        <v>0</v>
      </c>
      <c r="AN185" s="177">
        <f t="shared" si="17"/>
        <v>0</v>
      </c>
      <c r="AO185" s="177">
        <f t="shared" si="18"/>
        <v>0</v>
      </c>
    </row>
    <row r="186" spans="4:41" s="116" customFormat="1" hidden="1">
      <c r="D186" s="60">
        <v>126</v>
      </c>
      <c r="E186" s="179"/>
      <c r="F186" s="180"/>
      <c r="G186" s="181"/>
      <c r="H186" s="52" t="str">
        <f>IF($G186="","",VLOOKUP($G186,加盟団体!$C$9:$H$208,5,FALSE))</f>
        <v/>
      </c>
      <c r="I186" s="61"/>
      <c r="J186" s="62" t="str">
        <f>IF($I186="","",VLOOKUP($I186,加盟団体!$C$9:$H$208,5,FALSE))</f>
        <v/>
      </c>
      <c r="K186" s="179"/>
      <c r="L186" s="62"/>
      <c r="M186" s="179"/>
      <c r="N186" s="62"/>
      <c r="O186" s="180"/>
      <c r="P186" s="179"/>
      <c r="Q186" s="179"/>
      <c r="R186" s="179"/>
      <c r="S186" s="179"/>
      <c r="T186" s="179"/>
      <c r="U186" s="180"/>
      <c r="V186" s="185"/>
      <c r="W186" s="117" t="str">
        <f t="shared" si="10"/>
        <v/>
      </c>
      <c r="X186" s="189"/>
      <c r="Y186" s="179"/>
      <c r="Z186" s="187"/>
      <c r="AA186" s="180"/>
      <c r="AB186" s="180"/>
      <c r="AC186" s="190"/>
      <c r="AD186" s="179"/>
      <c r="AE186" s="60" t="str">
        <f t="shared" si="11"/>
        <v/>
      </c>
      <c r="AF186" s="118" t="str">
        <f t="shared" si="12"/>
        <v/>
      </c>
      <c r="AG186" s="118"/>
      <c r="AH186" s="52"/>
      <c r="AI186" s="52"/>
      <c r="AJ186" s="119">
        <f t="shared" si="13"/>
        <v>0</v>
      </c>
      <c r="AK186" s="119">
        <f t="shared" si="14"/>
        <v>0</v>
      </c>
      <c r="AL186" s="119">
        <f t="shared" si="15"/>
        <v>0</v>
      </c>
      <c r="AM186" s="177">
        <f t="shared" si="16"/>
        <v>0</v>
      </c>
      <c r="AN186" s="177">
        <f t="shared" si="17"/>
        <v>0</v>
      </c>
      <c r="AO186" s="177">
        <f t="shared" si="18"/>
        <v>0</v>
      </c>
    </row>
    <row r="187" spans="4:41" s="116" customFormat="1" hidden="1">
      <c r="D187" s="60">
        <v>127</v>
      </c>
      <c r="E187" s="179"/>
      <c r="F187" s="180"/>
      <c r="G187" s="181"/>
      <c r="H187" s="52" t="str">
        <f>IF($G187="","",VLOOKUP($G187,加盟団体!$C$9:$H$208,5,FALSE))</f>
        <v/>
      </c>
      <c r="I187" s="61"/>
      <c r="J187" s="62" t="str">
        <f>IF($I187="","",VLOOKUP($I187,加盟団体!$C$9:$H$208,5,FALSE))</f>
        <v/>
      </c>
      <c r="K187" s="179"/>
      <c r="L187" s="62"/>
      <c r="M187" s="179"/>
      <c r="N187" s="62"/>
      <c r="O187" s="180"/>
      <c r="P187" s="179"/>
      <c r="Q187" s="179"/>
      <c r="R187" s="179"/>
      <c r="S187" s="179"/>
      <c r="T187" s="179"/>
      <c r="U187" s="180"/>
      <c r="V187" s="185"/>
      <c r="W187" s="117" t="str">
        <f t="shared" si="10"/>
        <v/>
      </c>
      <c r="X187" s="189"/>
      <c r="Y187" s="179"/>
      <c r="Z187" s="187"/>
      <c r="AA187" s="180"/>
      <c r="AB187" s="180"/>
      <c r="AC187" s="190"/>
      <c r="AD187" s="179"/>
      <c r="AE187" s="60" t="str">
        <f t="shared" si="11"/>
        <v/>
      </c>
      <c r="AF187" s="118" t="str">
        <f t="shared" si="12"/>
        <v/>
      </c>
      <c r="AG187" s="118"/>
      <c r="AH187" s="52"/>
      <c r="AI187" s="52"/>
      <c r="AJ187" s="119">
        <f t="shared" si="13"/>
        <v>0</v>
      </c>
      <c r="AK187" s="119">
        <f t="shared" si="14"/>
        <v>0</v>
      </c>
      <c r="AL187" s="119">
        <f t="shared" si="15"/>
        <v>0</v>
      </c>
      <c r="AM187" s="177">
        <f t="shared" si="16"/>
        <v>0</v>
      </c>
      <c r="AN187" s="177">
        <f t="shared" si="17"/>
        <v>0</v>
      </c>
      <c r="AO187" s="177">
        <f t="shared" si="18"/>
        <v>0</v>
      </c>
    </row>
    <row r="188" spans="4:41" s="116" customFormat="1" hidden="1">
      <c r="D188" s="60">
        <v>128</v>
      </c>
      <c r="E188" s="179"/>
      <c r="F188" s="180"/>
      <c r="G188" s="181"/>
      <c r="H188" s="52" t="str">
        <f>IF($G188="","",VLOOKUP($G188,加盟団体!$C$9:$H$208,5,FALSE))</f>
        <v/>
      </c>
      <c r="I188" s="61"/>
      <c r="J188" s="62" t="str">
        <f>IF($I188="","",VLOOKUP($I188,加盟団体!$C$9:$H$208,5,FALSE))</f>
        <v/>
      </c>
      <c r="K188" s="179"/>
      <c r="L188" s="62"/>
      <c r="M188" s="179"/>
      <c r="N188" s="62"/>
      <c r="O188" s="180"/>
      <c r="P188" s="179"/>
      <c r="Q188" s="179"/>
      <c r="R188" s="179"/>
      <c r="S188" s="179"/>
      <c r="T188" s="179"/>
      <c r="U188" s="180"/>
      <c r="V188" s="185"/>
      <c r="W188" s="117" t="str">
        <f t="shared" si="10"/>
        <v/>
      </c>
      <c r="X188" s="189"/>
      <c r="Y188" s="179"/>
      <c r="Z188" s="187"/>
      <c r="AA188" s="180"/>
      <c r="AB188" s="180"/>
      <c r="AC188" s="190"/>
      <c r="AD188" s="179"/>
      <c r="AE188" s="60" t="str">
        <f t="shared" si="11"/>
        <v/>
      </c>
      <c r="AF188" s="118" t="str">
        <f t="shared" si="12"/>
        <v/>
      </c>
      <c r="AG188" s="118"/>
      <c r="AH188" s="52"/>
      <c r="AI188" s="52"/>
      <c r="AJ188" s="119">
        <f t="shared" si="13"/>
        <v>0</v>
      </c>
      <c r="AK188" s="119">
        <f t="shared" si="14"/>
        <v>0</v>
      </c>
      <c r="AL188" s="119">
        <f t="shared" si="15"/>
        <v>0</v>
      </c>
      <c r="AM188" s="177">
        <f t="shared" si="16"/>
        <v>0</v>
      </c>
      <c r="AN188" s="177">
        <f t="shared" si="17"/>
        <v>0</v>
      </c>
      <c r="AO188" s="177">
        <f t="shared" si="18"/>
        <v>0</v>
      </c>
    </row>
    <row r="189" spans="4:41" s="116" customFormat="1" hidden="1">
      <c r="D189" s="60">
        <v>129</v>
      </c>
      <c r="E189" s="179"/>
      <c r="F189" s="180"/>
      <c r="G189" s="181"/>
      <c r="H189" s="52" t="str">
        <f>IF($G189="","",VLOOKUP($G189,加盟団体!$C$9:$H$208,5,FALSE))</f>
        <v/>
      </c>
      <c r="I189" s="61"/>
      <c r="J189" s="62" t="str">
        <f>IF($I189="","",VLOOKUP($I189,加盟団体!$C$9:$H$208,5,FALSE))</f>
        <v/>
      </c>
      <c r="K189" s="179"/>
      <c r="L189" s="62"/>
      <c r="M189" s="179"/>
      <c r="N189" s="62"/>
      <c r="O189" s="180"/>
      <c r="P189" s="179"/>
      <c r="Q189" s="179"/>
      <c r="R189" s="179"/>
      <c r="S189" s="179"/>
      <c r="T189" s="179"/>
      <c r="U189" s="180"/>
      <c r="V189" s="185"/>
      <c r="W189" s="117" t="str">
        <f t="shared" ref="W189:W252" si="19">IF(V189="","",DATEDIF(TEXT(LEFTB($V189,4),"0000")&amp;"/"&amp;TEXT(MIDB($V189,6,2),"00")&amp;"/"&amp;TEXT(RIGHTB($V189,2),"00"),$W$60,"Y"))</f>
        <v/>
      </c>
      <c r="X189" s="189"/>
      <c r="Y189" s="179"/>
      <c r="Z189" s="187"/>
      <c r="AA189" s="180"/>
      <c r="AB189" s="180"/>
      <c r="AC189" s="190"/>
      <c r="AD189" s="179"/>
      <c r="AE189" s="60" t="str">
        <f t="shared" ref="AE189:AE252" si="20">IF(E189=$E$5,"○","")</f>
        <v/>
      </c>
      <c r="AF189" s="118" t="str">
        <f t="shared" ref="AF189:AF252" si="21">IF(V189="","",IF(AND(VALUE(TEXT(LEFTB($V189,4),"0000")&amp;TEXT(MIDB($V189,6,2),"00")&amp;TEXT(RIGHTB($V189,2),"00"))&gt;=20000701,VALUE(TEXT(LEFTB($V189,4),"0000")&amp;TEXT(MIDB($V189,6,2),"00")&amp;TEXT(RIGHTB($V189,2),"00"))&lt;=20050630),"○",""))</f>
        <v/>
      </c>
      <c r="AG189" s="118"/>
      <c r="AH189" s="52"/>
      <c r="AI189" s="52"/>
      <c r="AJ189" s="119">
        <f t="shared" ref="AJ189:AJ252" si="22">IF(G189="",0,IF(OR(M189=$M$2,M189=$M$3,M189=$M$4,M189=$M$5,M189=$M$10,M189=$M$11,M189=$M$12,M189=$M$13),4000,IF(OR(M189=$M$6,M189=$M$7),2000,IF(OR(M189=$M$8,M189=$M$9),1000,0))))</f>
        <v>0</v>
      </c>
      <c r="AK189" s="119">
        <f t="shared" ref="AK189:AK252" si="23">IF(G189="",0,IF(OR(K189=$K$2,K189=$K$3),96000,IF(K189=$K$4,66000,IF(K189=$K$5,46000,IF(OR(K189=$K$6,K189=$K$7),26000,IF(K189=$K$8,6000,IF(K189=$K$9,1000,0)))))))</f>
        <v>0</v>
      </c>
      <c r="AL189" s="119">
        <f t="shared" ref="AL189:AL252" si="24">IF(G189="",0,IF(OR(M189=$M$2,M189=$M$3,M189=$M$4,M189=$M$5),10000,IF(M189=$M$10,5000,IF(OR(M189=$M$6,M189=$M$7),2000,IF(AND(E189="追加",OR(M189=$M$6,M189=$M$7)),4000,IF(OR(M189=$M$8,M189=$M$9),1000,IF(AND(E189="追加",OR(M189=$M$8,M189=$M$9)),2000,0)))))))</f>
        <v>0</v>
      </c>
      <c r="AM189" s="177">
        <f t="shared" ref="AM189:AM252" si="25">AJ189</f>
        <v>0</v>
      </c>
      <c r="AN189" s="177">
        <f t="shared" ref="AN189:AN252" si="26">AK189</f>
        <v>0</v>
      </c>
      <c r="AO189" s="177">
        <f t="shared" ref="AO189:AO252" si="27">IF(AND($F189=$F$2,OR(M189=$M$6,M189=$M$7,M189=$M$8,M189=$M$9)),AL189*2,AL189)</f>
        <v>0</v>
      </c>
    </row>
    <row r="190" spans="4:41" s="116" customFormat="1" hidden="1">
      <c r="D190" s="60">
        <v>130</v>
      </c>
      <c r="E190" s="179"/>
      <c r="F190" s="180"/>
      <c r="G190" s="181"/>
      <c r="H190" s="52" t="str">
        <f>IF($G190="","",VLOOKUP($G190,加盟団体!$C$9:$H$208,5,FALSE))</f>
        <v/>
      </c>
      <c r="I190" s="61"/>
      <c r="J190" s="62" t="str">
        <f>IF($I190="","",VLOOKUP($I190,加盟団体!$C$9:$H$208,5,FALSE))</f>
        <v/>
      </c>
      <c r="K190" s="179"/>
      <c r="L190" s="62"/>
      <c r="M190" s="179"/>
      <c r="N190" s="62"/>
      <c r="O190" s="180"/>
      <c r="P190" s="179"/>
      <c r="Q190" s="179"/>
      <c r="R190" s="179"/>
      <c r="S190" s="179"/>
      <c r="T190" s="179"/>
      <c r="U190" s="180"/>
      <c r="V190" s="185"/>
      <c r="W190" s="117" t="str">
        <f t="shared" si="19"/>
        <v/>
      </c>
      <c r="X190" s="189"/>
      <c r="Y190" s="179"/>
      <c r="Z190" s="187"/>
      <c r="AA190" s="180"/>
      <c r="AB190" s="180"/>
      <c r="AC190" s="190"/>
      <c r="AD190" s="179"/>
      <c r="AE190" s="60" t="str">
        <f t="shared" si="20"/>
        <v/>
      </c>
      <c r="AF190" s="118" t="str">
        <f t="shared" si="21"/>
        <v/>
      </c>
      <c r="AG190" s="118"/>
      <c r="AH190" s="52"/>
      <c r="AI190" s="52"/>
      <c r="AJ190" s="119">
        <f t="shared" si="22"/>
        <v>0</v>
      </c>
      <c r="AK190" s="119">
        <f t="shared" si="23"/>
        <v>0</v>
      </c>
      <c r="AL190" s="119">
        <f t="shared" si="24"/>
        <v>0</v>
      </c>
      <c r="AM190" s="177">
        <f t="shared" si="25"/>
        <v>0</v>
      </c>
      <c r="AN190" s="177">
        <f t="shared" si="26"/>
        <v>0</v>
      </c>
      <c r="AO190" s="177">
        <f t="shared" si="27"/>
        <v>0</v>
      </c>
    </row>
    <row r="191" spans="4:41" s="116" customFormat="1" hidden="1">
      <c r="D191" s="60">
        <v>131</v>
      </c>
      <c r="E191" s="179"/>
      <c r="F191" s="180"/>
      <c r="G191" s="181"/>
      <c r="H191" s="52" t="str">
        <f>IF($G191="","",VLOOKUP($G191,加盟団体!$C$9:$H$208,5,FALSE))</f>
        <v/>
      </c>
      <c r="I191" s="61"/>
      <c r="J191" s="62" t="str">
        <f>IF($I191="","",VLOOKUP($I191,加盟団体!$C$9:$H$208,5,FALSE))</f>
        <v/>
      </c>
      <c r="K191" s="179"/>
      <c r="L191" s="62"/>
      <c r="M191" s="179"/>
      <c r="N191" s="62"/>
      <c r="O191" s="180"/>
      <c r="P191" s="179"/>
      <c r="Q191" s="179"/>
      <c r="R191" s="179"/>
      <c r="S191" s="179"/>
      <c r="T191" s="179"/>
      <c r="U191" s="180"/>
      <c r="V191" s="185"/>
      <c r="W191" s="117" t="str">
        <f t="shared" si="19"/>
        <v/>
      </c>
      <c r="X191" s="189"/>
      <c r="Y191" s="179"/>
      <c r="Z191" s="187"/>
      <c r="AA191" s="180"/>
      <c r="AB191" s="180"/>
      <c r="AC191" s="190"/>
      <c r="AD191" s="179"/>
      <c r="AE191" s="60" t="str">
        <f t="shared" si="20"/>
        <v/>
      </c>
      <c r="AF191" s="118" t="str">
        <f t="shared" si="21"/>
        <v/>
      </c>
      <c r="AG191" s="118"/>
      <c r="AH191" s="52"/>
      <c r="AI191" s="52"/>
      <c r="AJ191" s="119">
        <f t="shared" si="22"/>
        <v>0</v>
      </c>
      <c r="AK191" s="119">
        <f t="shared" si="23"/>
        <v>0</v>
      </c>
      <c r="AL191" s="119">
        <f t="shared" si="24"/>
        <v>0</v>
      </c>
      <c r="AM191" s="177">
        <f t="shared" si="25"/>
        <v>0</v>
      </c>
      <c r="AN191" s="177">
        <f t="shared" si="26"/>
        <v>0</v>
      </c>
      <c r="AO191" s="177">
        <f t="shared" si="27"/>
        <v>0</v>
      </c>
    </row>
    <row r="192" spans="4:41" s="116" customFormat="1" hidden="1">
      <c r="D192" s="60">
        <v>132</v>
      </c>
      <c r="E192" s="179"/>
      <c r="F192" s="180"/>
      <c r="G192" s="181"/>
      <c r="H192" s="52" t="str">
        <f>IF($G192="","",VLOOKUP($G192,加盟団体!$C$9:$H$208,5,FALSE))</f>
        <v/>
      </c>
      <c r="I192" s="61"/>
      <c r="J192" s="62" t="str">
        <f>IF($I192="","",VLOOKUP($I192,加盟団体!$C$9:$H$208,5,FALSE))</f>
        <v/>
      </c>
      <c r="K192" s="179"/>
      <c r="L192" s="62"/>
      <c r="M192" s="179"/>
      <c r="N192" s="62"/>
      <c r="O192" s="180"/>
      <c r="P192" s="179"/>
      <c r="Q192" s="179"/>
      <c r="R192" s="179"/>
      <c r="S192" s="179"/>
      <c r="T192" s="179"/>
      <c r="U192" s="180"/>
      <c r="V192" s="185"/>
      <c r="W192" s="117" t="str">
        <f t="shared" si="19"/>
        <v/>
      </c>
      <c r="X192" s="189"/>
      <c r="Y192" s="179"/>
      <c r="Z192" s="187"/>
      <c r="AA192" s="180"/>
      <c r="AB192" s="180"/>
      <c r="AC192" s="190"/>
      <c r="AD192" s="179"/>
      <c r="AE192" s="60" t="str">
        <f t="shared" si="20"/>
        <v/>
      </c>
      <c r="AF192" s="118" t="str">
        <f t="shared" si="21"/>
        <v/>
      </c>
      <c r="AG192" s="118"/>
      <c r="AH192" s="52"/>
      <c r="AI192" s="52"/>
      <c r="AJ192" s="119">
        <f t="shared" si="22"/>
        <v>0</v>
      </c>
      <c r="AK192" s="119">
        <f t="shared" si="23"/>
        <v>0</v>
      </c>
      <c r="AL192" s="119">
        <f t="shared" si="24"/>
        <v>0</v>
      </c>
      <c r="AM192" s="177">
        <f t="shared" si="25"/>
        <v>0</v>
      </c>
      <c r="AN192" s="177">
        <f t="shared" si="26"/>
        <v>0</v>
      </c>
      <c r="AO192" s="177">
        <f t="shared" si="27"/>
        <v>0</v>
      </c>
    </row>
    <row r="193" spans="4:41" s="116" customFormat="1" hidden="1">
      <c r="D193" s="60">
        <v>133</v>
      </c>
      <c r="E193" s="179"/>
      <c r="F193" s="180"/>
      <c r="G193" s="181"/>
      <c r="H193" s="52" t="str">
        <f>IF($G193="","",VLOOKUP($G193,加盟団体!$C$9:$H$208,5,FALSE))</f>
        <v/>
      </c>
      <c r="I193" s="61"/>
      <c r="J193" s="62" t="str">
        <f>IF($I193="","",VLOOKUP($I193,加盟団体!$C$9:$H$208,5,FALSE))</f>
        <v/>
      </c>
      <c r="K193" s="179"/>
      <c r="L193" s="62"/>
      <c r="M193" s="179"/>
      <c r="N193" s="62"/>
      <c r="O193" s="180"/>
      <c r="P193" s="179"/>
      <c r="Q193" s="179"/>
      <c r="R193" s="179"/>
      <c r="S193" s="179"/>
      <c r="T193" s="179"/>
      <c r="U193" s="180"/>
      <c r="V193" s="185"/>
      <c r="W193" s="117" t="str">
        <f t="shared" si="19"/>
        <v/>
      </c>
      <c r="X193" s="189"/>
      <c r="Y193" s="179"/>
      <c r="Z193" s="187"/>
      <c r="AA193" s="180"/>
      <c r="AB193" s="180"/>
      <c r="AC193" s="190"/>
      <c r="AD193" s="179"/>
      <c r="AE193" s="60" t="str">
        <f t="shared" si="20"/>
        <v/>
      </c>
      <c r="AF193" s="118" t="str">
        <f t="shared" si="21"/>
        <v/>
      </c>
      <c r="AG193" s="118"/>
      <c r="AH193" s="52"/>
      <c r="AI193" s="52"/>
      <c r="AJ193" s="119">
        <f t="shared" si="22"/>
        <v>0</v>
      </c>
      <c r="AK193" s="119">
        <f t="shared" si="23"/>
        <v>0</v>
      </c>
      <c r="AL193" s="119">
        <f t="shared" si="24"/>
        <v>0</v>
      </c>
      <c r="AM193" s="177">
        <f t="shared" si="25"/>
        <v>0</v>
      </c>
      <c r="AN193" s="177">
        <f t="shared" si="26"/>
        <v>0</v>
      </c>
      <c r="AO193" s="177">
        <f t="shared" si="27"/>
        <v>0</v>
      </c>
    </row>
    <row r="194" spans="4:41" s="116" customFormat="1" hidden="1">
      <c r="D194" s="60">
        <v>134</v>
      </c>
      <c r="E194" s="179"/>
      <c r="F194" s="180"/>
      <c r="G194" s="181"/>
      <c r="H194" s="52" t="str">
        <f>IF($G194="","",VLOOKUP($G194,加盟団体!$C$9:$H$208,5,FALSE))</f>
        <v/>
      </c>
      <c r="I194" s="61"/>
      <c r="J194" s="62" t="str">
        <f>IF($I194="","",VLOOKUP($I194,加盟団体!$C$9:$H$208,5,FALSE))</f>
        <v/>
      </c>
      <c r="K194" s="179"/>
      <c r="L194" s="62"/>
      <c r="M194" s="179"/>
      <c r="N194" s="62"/>
      <c r="O194" s="180"/>
      <c r="P194" s="179"/>
      <c r="Q194" s="179"/>
      <c r="R194" s="179"/>
      <c r="S194" s="179"/>
      <c r="T194" s="179"/>
      <c r="U194" s="180"/>
      <c r="V194" s="185"/>
      <c r="W194" s="117" t="str">
        <f t="shared" si="19"/>
        <v/>
      </c>
      <c r="X194" s="189"/>
      <c r="Y194" s="179"/>
      <c r="Z194" s="187"/>
      <c r="AA194" s="180"/>
      <c r="AB194" s="180"/>
      <c r="AC194" s="190"/>
      <c r="AD194" s="179"/>
      <c r="AE194" s="60" t="str">
        <f t="shared" si="20"/>
        <v/>
      </c>
      <c r="AF194" s="118" t="str">
        <f t="shared" si="21"/>
        <v/>
      </c>
      <c r="AG194" s="118"/>
      <c r="AH194" s="52"/>
      <c r="AI194" s="52"/>
      <c r="AJ194" s="119">
        <f t="shared" si="22"/>
        <v>0</v>
      </c>
      <c r="AK194" s="119">
        <f t="shared" si="23"/>
        <v>0</v>
      </c>
      <c r="AL194" s="119">
        <f t="shared" si="24"/>
        <v>0</v>
      </c>
      <c r="AM194" s="177">
        <f t="shared" si="25"/>
        <v>0</v>
      </c>
      <c r="AN194" s="177">
        <f t="shared" si="26"/>
        <v>0</v>
      </c>
      <c r="AO194" s="177">
        <f t="shared" si="27"/>
        <v>0</v>
      </c>
    </row>
    <row r="195" spans="4:41" s="116" customFormat="1" hidden="1">
      <c r="D195" s="60">
        <v>135</v>
      </c>
      <c r="E195" s="179"/>
      <c r="F195" s="180"/>
      <c r="G195" s="181"/>
      <c r="H195" s="52" t="str">
        <f>IF($G195="","",VLOOKUP($G195,加盟団体!$C$9:$H$208,5,FALSE))</f>
        <v/>
      </c>
      <c r="I195" s="61"/>
      <c r="J195" s="62" t="str">
        <f>IF($I195="","",VLOOKUP($I195,加盟団体!$C$9:$H$208,5,FALSE))</f>
        <v/>
      </c>
      <c r="K195" s="179"/>
      <c r="L195" s="62"/>
      <c r="M195" s="179"/>
      <c r="N195" s="62"/>
      <c r="O195" s="180"/>
      <c r="P195" s="179"/>
      <c r="Q195" s="179"/>
      <c r="R195" s="179"/>
      <c r="S195" s="179"/>
      <c r="T195" s="179"/>
      <c r="U195" s="180"/>
      <c r="V195" s="185"/>
      <c r="W195" s="117" t="str">
        <f t="shared" si="19"/>
        <v/>
      </c>
      <c r="X195" s="189"/>
      <c r="Y195" s="179"/>
      <c r="Z195" s="187"/>
      <c r="AA195" s="180"/>
      <c r="AB195" s="180"/>
      <c r="AC195" s="190"/>
      <c r="AD195" s="179"/>
      <c r="AE195" s="60" t="str">
        <f t="shared" si="20"/>
        <v/>
      </c>
      <c r="AF195" s="118" t="str">
        <f t="shared" si="21"/>
        <v/>
      </c>
      <c r="AG195" s="118"/>
      <c r="AH195" s="52"/>
      <c r="AI195" s="52"/>
      <c r="AJ195" s="119">
        <f t="shared" si="22"/>
        <v>0</v>
      </c>
      <c r="AK195" s="119">
        <f t="shared" si="23"/>
        <v>0</v>
      </c>
      <c r="AL195" s="119">
        <f t="shared" si="24"/>
        <v>0</v>
      </c>
      <c r="AM195" s="177">
        <f t="shared" si="25"/>
        <v>0</v>
      </c>
      <c r="AN195" s="177">
        <f t="shared" si="26"/>
        <v>0</v>
      </c>
      <c r="AO195" s="177">
        <f t="shared" si="27"/>
        <v>0</v>
      </c>
    </row>
    <row r="196" spans="4:41" s="116" customFormat="1" hidden="1">
      <c r="D196" s="60">
        <v>136</v>
      </c>
      <c r="E196" s="179"/>
      <c r="F196" s="180"/>
      <c r="G196" s="181"/>
      <c r="H196" s="52" t="str">
        <f>IF($G196="","",VLOOKUP($G196,加盟団体!$C$9:$H$208,5,FALSE))</f>
        <v/>
      </c>
      <c r="I196" s="61"/>
      <c r="J196" s="62" t="str">
        <f>IF($I196="","",VLOOKUP($I196,加盟団体!$C$9:$H$208,5,FALSE))</f>
        <v/>
      </c>
      <c r="K196" s="179"/>
      <c r="L196" s="62"/>
      <c r="M196" s="179"/>
      <c r="N196" s="62"/>
      <c r="O196" s="180"/>
      <c r="P196" s="179"/>
      <c r="Q196" s="179"/>
      <c r="R196" s="179"/>
      <c r="S196" s="179"/>
      <c r="T196" s="179"/>
      <c r="U196" s="180"/>
      <c r="V196" s="185"/>
      <c r="W196" s="117" t="str">
        <f t="shared" si="19"/>
        <v/>
      </c>
      <c r="X196" s="189"/>
      <c r="Y196" s="179"/>
      <c r="Z196" s="187"/>
      <c r="AA196" s="181"/>
      <c r="AB196" s="181"/>
      <c r="AC196" s="191"/>
      <c r="AD196" s="179"/>
      <c r="AE196" s="60" t="str">
        <f t="shared" si="20"/>
        <v/>
      </c>
      <c r="AF196" s="118" t="str">
        <f t="shared" si="21"/>
        <v/>
      </c>
      <c r="AG196" s="118"/>
      <c r="AH196" s="52"/>
      <c r="AI196" s="52"/>
      <c r="AJ196" s="119">
        <f t="shared" si="22"/>
        <v>0</v>
      </c>
      <c r="AK196" s="119">
        <f t="shared" si="23"/>
        <v>0</v>
      </c>
      <c r="AL196" s="119">
        <f t="shared" si="24"/>
        <v>0</v>
      </c>
      <c r="AM196" s="177">
        <f t="shared" si="25"/>
        <v>0</v>
      </c>
      <c r="AN196" s="177">
        <f t="shared" si="26"/>
        <v>0</v>
      </c>
      <c r="AO196" s="177">
        <f t="shared" si="27"/>
        <v>0</v>
      </c>
    </row>
    <row r="197" spans="4:41" s="116" customFormat="1" hidden="1">
      <c r="D197" s="60">
        <v>137</v>
      </c>
      <c r="E197" s="179"/>
      <c r="F197" s="180"/>
      <c r="G197" s="181"/>
      <c r="H197" s="52" t="str">
        <f>IF($G197="","",VLOOKUP($G197,加盟団体!$C$9:$H$208,5,FALSE))</f>
        <v/>
      </c>
      <c r="I197" s="61"/>
      <c r="J197" s="62" t="str">
        <f>IF($I197="","",VLOOKUP($I197,加盟団体!$C$9:$H$208,5,FALSE))</f>
        <v/>
      </c>
      <c r="K197" s="179"/>
      <c r="L197" s="62"/>
      <c r="M197" s="179"/>
      <c r="N197" s="62"/>
      <c r="O197" s="180"/>
      <c r="P197" s="179"/>
      <c r="Q197" s="179"/>
      <c r="R197" s="179"/>
      <c r="S197" s="179"/>
      <c r="T197" s="179"/>
      <c r="U197" s="180"/>
      <c r="V197" s="185"/>
      <c r="W197" s="117" t="str">
        <f t="shared" si="19"/>
        <v/>
      </c>
      <c r="X197" s="189"/>
      <c r="Y197" s="179"/>
      <c r="Z197" s="187"/>
      <c r="AA197" s="180"/>
      <c r="AB197" s="180"/>
      <c r="AC197" s="190"/>
      <c r="AD197" s="179"/>
      <c r="AE197" s="60" t="str">
        <f t="shared" si="20"/>
        <v/>
      </c>
      <c r="AF197" s="118" t="str">
        <f t="shared" si="21"/>
        <v/>
      </c>
      <c r="AG197" s="118"/>
      <c r="AH197" s="52"/>
      <c r="AI197" s="52"/>
      <c r="AJ197" s="119">
        <f t="shared" si="22"/>
        <v>0</v>
      </c>
      <c r="AK197" s="119">
        <f t="shared" si="23"/>
        <v>0</v>
      </c>
      <c r="AL197" s="119">
        <f t="shared" si="24"/>
        <v>0</v>
      </c>
      <c r="AM197" s="177">
        <f t="shared" si="25"/>
        <v>0</v>
      </c>
      <c r="AN197" s="177">
        <f t="shared" si="26"/>
        <v>0</v>
      </c>
      <c r="AO197" s="177">
        <f t="shared" si="27"/>
        <v>0</v>
      </c>
    </row>
    <row r="198" spans="4:41" s="116" customFormat="1" hidden="1">
      <c r="D198" s="60">
        <v>138</v>
      </c>
      <c r="E198" s="179"/>
      <c r="F198" s="180"/>
      <c r="G198" s="181"/>
      <c r="H198" s="52" t="str">
        <f>IF($G198="","",VLOOKUP($G198,加盟団体!$C$9:$H$208,5,FALSE))</f>
        <v/>
      </c>
      <c r="I198" s="61"/>
      <c r="J198" s="62" t="str">
        <f>IF($I198="","",VLOOKUP($I198,加盟団体!$C$9:$H$208,5,FALSE))</f>
        <v/>
      </c>
      <c r="K198" s="179"/>
      <c r="L198" s="62"/>
      <c r="M198" s="179"/>
      <c r="N198" s="62"/>
      <c r="O198" s="180"/>
      <c r="P198" s="179"/>
      <c r="Q198" s="179"/>
      <c r="R198" s="179"/>
      <c r="S198" s="179"/>
      <c r="T198" s="179"/>
      <c r="U198" s="180"/>
      <c r="V198" s="185"/>
      <c r="W198" s="117" t="str">
        <f t="shared" si="19"/>
        <v/>
      </c>
      <c r="X198" s="189"/>
      <c r="Y198" s="179"/>
      <c r="Z198" s="187"/>
      <c r="AA198" s="180"/>
      <c r="AB198" s="180"/>
      <c r="AC198" s="190"/>
      <c r="AD198" s="179"/>
      <c r="AE198" s="60" t="str">
        <f t="shared" si="20"/>
        <v/>
      </c>
      <c r="AF198" s="118" t="str">
        <f t="shared" si="21"/>
        <v/>
      </c>
      <c r="AG198" s="118"/>
      <c r="AH198" s="52"/>
      <c r="AI198" s="52"/>
      <c r="AJ198" s="119">
        <f t="shared" si="22"/>
        <v>0</v>
      </c>
      <c r="AK198" s="119">
        <f t="shared" si="23"/>
        <v>0</v>
      </c>
      <c r="AL198" s="119">
        <f t="shared" si="24"/>
        <v>0</v>
      </c>
      <c r="AM198" s="177">
        <f t="shared" si="25"/>
        <v>0</v>
      </c>
      <c r="AN198" s="177">
        <f t="shared" si="26"/>
        <v>0</v>
      </c>
      <c r="AO198" s="177">
        <f t="shared" si="27"/>
        <v>0</v>
      </c>
    </row>
    <row r="199" spans="4:41" s="116" customFormat="1" hidden="1">
      <c r="D199" s="60">
        <v>139</v>
      </c>
      <c r="E199" s="179"/>
      <c r="F199" s="180"/>
      <c r="G199" s="181"/>
      <c r="H199" s="52" t="str">
        <f>IF($G199="","",VLOOKUP($G199,加盟団体!$C$9:$H$208,5,FALSE))</f>
        <v/>
      </c>
      <c r="I199" s="61"/>
      <c r="J199" s="62" t="str">
        <f>IF($I199="","",VLOOKUP($I199,加盟団体!$C$9:$H$208,5,FALSE))</f>
        <v/>
      </c>
      <c r="K199" s="179"/>
      <c r="L199" s="62"/>
      <c r="M199" s="179"/>
      <c r="N199" s="62"/>
      <c r="O199" s="180"/>
      <c r="P199" s="179"/>
      <c r="Q199" s="179"/>
      <c r="R199" s="179"/>
      <c r="S199" s="179"/>
      <c r="T199" s="179"/>
      <c r="U199" s="180"/>
      <c r="V199" s="185"/>
      <c r="W199" s="117" t="str">
        <f t="shared" si="19"/>
        <v/>
      </c>
      <c r="X199" s="189"/>
      <c r="Y199" s="179"/>
      <c r="Z199" s="187"/>
      <c r="AA199" s="180"/>
      <c r="AB199" s="180"/>
      <c r="AC199" s="190"/>
      <c r="AD199" s="179"/>
      <c r="AE199" s="60" t="str">
        <f t="shared" si="20"/>
        <v/>
      </c>
      <c r="AF199" s="118" t="str">
        <f t="shared" si="21"/>
        <v/>
      </c>
      <c r="AG199" s="118"/>
      <c r="AH199" s="52"/>
      <c r="AI199" s="52"/>
      <c r="AJ199" s="119">
        <f t="shared" si="22"/>
        <v>0</v>
      </c>
      <c r="AK199" s="119">
        <f t="shared" si="23"/>
        <v>0</v>
      </c>
      <c r="AL199" s="119">
        <f t="shared" si="24"/>
        <v>0</v>
      </c>
      <c r="AM199" s="177">
        <f t="shared" si="25"/>
        <v>0</v>
      </c>
      <c r="AN199" s="177">
        <f t="shared" si="26"/>
        <v>0</v>
      </c>
      <c r="AO199" s="177">
        <f t="shared" si="27"/>
        <v>0</v>
      </c>
    </row>
    <row r="200" spans="4:41" s="116" customFormat="1" hidden="1">
      <c r="D200" s="60">
        <v>140</v>
      </c>
      <c r="E200" s="179"/>
      <c r="F200" s="180"/>
      <c r="G200" s="181"/>
      <c r="H200" s="52" t="str">
        <f>IF($G200="","",VLOOKUP($G200,加盟団体!$C$9:$H$208,5,FALSE))</f>
        <v/>
      </c>
      <c r="I200" s="61"/>
      <c r="J200" s="62" t="str">
        <f>IF($I200="","",VLOOKUP($I200,加盟団体!$C$9:$H$208,5,FALSE))</f>
        <v/>
      </c>
      <c r="K200" s="179"/>
      <c r="L200" s="62"/>
      <c r="M200" s="179"/>
      <c r="N200" s="62"/>
      <c r="O200" s="180"/>
      <c r="P200" s="179"/>
      <c r="Q200" s="179"/>
      <c r="R200" s="179"/>
      <c r="S200" s="179"/>
      <c r="T200" s="179"/>
      <c r="U200" s="180"/>
      <c r="V200" s="185"/>
      <c r="W200" s="117" t="str">
        <f t="shared" si="19"/>
        <v/>
      </c>
      <c r="X200" s="189"/>
      <c r="Y200" s="179"/>
      <c r="Z200" s="187"/>
      <c r="AA200" s="180"/>
      <c r="AB200" s="180"/>
      <c r="AC200" s="190"/>
      <c r="AD200" s="179"/>
      <c r="AE200" s="60" t="str">
        <f t="shared" si="20"/>
        <v/>
      </c>
      <c r="AF200" s="118" t="str">
        <f t="shared" si="21"/>
        <v/>
      </c>
      <c r="AG200" s="118"/>
      <c r="AH200" s="52"/>
      <c r="AI200" s="52"/>
      <c r="AJ200" s="119">
        <f t="shared" si="22"/>
        <v>0</v>
      </c>
      <c r="AK200" s="119">
        <f t="shared" si="23"/>
        <v>0</v>
      </c>
      <c r="AL200" s="119">
        <f t="shared" si="24"/>
        <v>0</v>
      </c>
      <c r="AM200" s="177">
        <f t="shared" si="25"/>
        <v>0</v>
      </c>
      <c r="AN200" s="177">
        <f t="shared" si="26"/>
        <v>0</v>
      </c>
      <c r="AO200" s="177">
        <f t="shared" si="27"/>
        <v>0</v>
      </c>
    </row>
    <row r="201" spans="4:41" s="116" customFormat="1" hidden="1">
      <c r="D201" s="60">
        <v>141</v>
      </c>
      <c r="E201" s="179"/>
      <c r="F201" s="180"/>
      <c r="G201" s="181"/>
      <c r="H201" s="52" t="str">
        <f>IF($G201="","",VLOOKUP($G201,加盟団体!$C$9:$H$208,5,FALSE))</f>
        <v/>
      </c>
      <c r="I201" s="61"/>
      <c r="J201" s="62" t="str">
        <f>IF($I201="","",VLOOKUP($I201,加盟団体!$C$9:$H$208,5,FALSE))</f>
        <v/>
      </c>
      <c r="K201" s="179"/>
      <c r="L201" s="62"/>
      <c r="M201" s="179"/>
      <c r="N201" s="62"/>
      <c r="O201" s="180"/>
      <c r="P201" s="179"/>
      <c r="Q201" s="179"/>
      <c r="R201" s="179"/>
      <c r="S201" s="179"/>
      <c r="T201" s="179"/>
      <c r="U201" s="180"/>
      <c r="V201" s="185"/>
      <c r="W201" s="117" t="str">
        <f t="shared" si="19"/>
        <v/>
      </c>
      <c r="X201" s="189"/>
      <c r="Y201" s="179"/>
      <c r="Z201" s="187"/>
      <c r="AA201" s="180"/>
      <c r="AB201" s="180"/>
      <c r="AC201" s="190"/>
      <c r="AD201" s="179"/>
      <c r="AE201" s="60" t="str">
        <f t="shared" si="20"/>
        <v/>
      </c>
      <c r="AF201" s="118" t="str">
        <f t="shared" si="21"/>
        <v/>
      </c>
      <c r="AG201" s="118"/>
      <c r="AH201" s="52"/>
      <c r="AI201" s="52"/>
      <c r="AJ201" s="119">
        <f t="shared" si="22"/>
        <v>0</v>
      </c>
      <c r="AK201" s="119">
        <f t="shared" si="23"/>
        <v>0</v>
      </c>
      <c r="AL201" s="119">
        <f t="shared" si="24"/>
        <v>0</v>
      </c>
      <c r="AM201" s="177">
        <f t="shared" si="25"/>
        <v>0</v>
      </c>
      <c r="AN201" s="177">
        <f t="shared" si="26"/>
        <v>0</v>
      </c>
      <c r="AO201" s="177">
        <f t="shared" si="27"/>
        <v>0</v>
      </c>
    </row>
    <row r="202" spans="4:41" s="116" customFormat="1" hidden="1">
      <c r="D202" s="60">
        <v>142</v>
      </c>
      <c r="E202" s="179"/>
      <c r="F202" s="180"/>
      <c r="G202" s="181"/>
      <c r="H202" s="52" t="str">
        <f>IF($G202="","",VLOOKUP($G202,加盟団体!$C$9:$H$208,5,FALSE))</f>
        <v/>
      </c>
      <c r="I202" s="61"/>
      <c r="J202" s="62" t="str">
        <f>IF($I202="","",VLOOKUP($I202,加盟団体!$C$9:$H$208,5,FALSE))</f>
        <v/>
      </c>
      <c r="K202" s="179"/>
      <c r="L202" s="62"/>
      <c r="M202" s="179"/>
      <c r="N202" s="62"/>
      <c r="O202" s="180"/>
      <c r="P202" s="179"/>
      <c r="Q202" s="179"/>
      <c r="R202" s="179"/>
      <c r="S202" s="179"/>
      <c r="T202" s="179"/>
      <c r="U202" s="180"/>
      <c r="V202" s="185"/>
      <c r="W202" s="117" t="str">
        <f t="shared" si="19"/>
        <v/>
      </c>
      <c r="X202" s="189"/>
      <c r="Y202" s="179"/>
      <c r="Z202" s="187"/>
      <c r="AA202" s="180"/>
      <c r="AB202" s="180"/>
      <c r="AC202" s="190"/>
      <c r="AD202" s="179"/>
      <c r="AE202" s="60" t="str">
        <f t="shared" si="20"/>
        <v/>
      </c>
      <c r="AF202" s="118" t="str">
        <f t="shared" si="21"/>
        <v/>
      </c>
      <c r="AG202" s="118"/>
      <c r="AH202" s="52"/>
      <c r="AI202" s="52"/>
      <c r="AJ202" s="119">
        <f t="shared" si="22"/>
        <v>0</v>
      </c>
      <c r="AK202" s="119">
        <f t="shared" si="23"/>
        <v>0</v>
      </c>
      <c r="AL202" s="119">
        <f t="shared" si="24"/>
        <v>0</v>
      </c>
      <c r="AM202" s="177">
        <f t="shared" si="25"/>
        <v>0</v>
      </c>
      <c r="AN202" s="177">
        <f t="shared" si="26"/>
        <v>0</v>
      </c>
      <c r="AO202" s="177">
        <f t="shared" si="27"/>
        <v>0</v>
      </c>
    </row>
    <row r="203" spans="4:41" s="116" customFormat="1" hidden="1">
      <c r="D203" s="60">
        <v>143</v>
      </c>
      <c r="E203" s="179"/>
      <c r="F203" s="180"/>
      <c r="G203" s="181"/>
      <c r="H203" s="52" t="str">
        <f>IF($G203="","",VLOOKUP($G203,加盟団体!$C$9:$H$208,5,FALSE))</f>
        <v/>
      </c>
      <c r="I203" s="61"/>
      <c r="J203" s="62" t="str">
        <f>IF($I203="","",VLOOKUP($I203,加盟団体!$C$9:$H$208,5,FALSE))</f>
        <v/>
      </c>
      <c r="K203" s="179"/>
      <c r="L203" s="62"/>
      <c r="M203" s="179"/>
      <c r="N203" s="62"/>
      <c r="O203" s="180"/>
      <c r="P203" s="179"/>
      <c r="Q203" s="179"/>
      <c r="R203" s="179"/>
      <c r="S203" s="179"/>
      <c r="T203" s="179"/>
      <c r="U203" s="180"/>
      <c r="V203" s="185"/>
      <c r="W203" s="117" t="str">
        <f t="shared" si="19"/>
        <v/>
      </c>
      <c r="X203" s="189"/>
      <c r="Y203" s="179"/>
      <c r="Z203" s="187"/>
      <c r="AA203" s="180"/>
      <c r="AB203" s="180"/>
      <c r="AC203" s="190"/>
      <c r="AD203" s="179"/>
      <c r="AE203" s="60" t="str">
        <f t="shared" si="20"/>
        <v/>
      </c>
      <c r="AF203" s="118" t="str">
        <f t="shared" si="21"/>
        <v/>
      </c>
      <c r="AG203" s="118"/>
      <c r="AH203" s="52"/>
      <c r="AI203" s="52"/>
      <c r="AJ203" s="119">
        <f t="shared" si="22"/>
        <v>0</v>
      </c>
      <c r="AK203" s="119">
        <f t="shared" si="23"/>
        <v>0</v>
      </c>
      <c r="AL203" s="119">
        <f t="shared" si="24"/>
        <v>0</v>
      </c>
      <c r="AM203" s="177">
        <f t="shared" si="25"/>
        <v>0</v>
      </c>
      <c r="AN203" s="177">
        <f t="shared" si="26"/>
        <v>0</v>
      </c>
      <c r="AO203" s="177">
        <f t="shared" si="27"/>
        <v>0</v>
      </c>
    </row>
    <row r="204" spans="4:41" s="116" customFormat="1" hidden="1">
      <c r="D204" s="60">
        <v>144</v>
      </c>
      <c r="E204" s="179"/>
      <c r="F204" s="180"/>
      <c r="G204" s="181"/>
      <c r="H204" s="52" t="str">
        <f>IF($G204="","",VLOOKUP($G204,加盟団体!$C$9:$H$208,5,FALSE))</f>
        <v/>
      </c>
      <c r="I204" s="61"/>
      <c r="J204" s="62" t="str">
        <f>IF($I204="","",VLOOKUP($I204,加盟団体!$C$9:$H$208,5,FALSE))</f>
        <v/>
      </c>
      <c r="K204" s="179"/>
      <c r="L204" s="62"/>
      <c r="M204" s="179"/>
      <c r="N204" s="62"/>
      <c r="O204" s="180"/>
      <c r="P204" s="179"/>
      <c r="Q204" s="179"/>
      <c r="R204" s="179"/>
      <c r="S204" s="179"/>
      <c r="T204" s="179"/>
      <c r="U204" s="180"/>
      <c r="V204" s="185"/>
      <c r="W204" s="117" t="str">
        <f t="shared" si="19"/>
        <v/>
      </c>
      <c r="X204" s="189"/>
      <c r="Y204" s="179"/>
      <c r="Z204" s="187"/>
      <c r="AA204" s="180"/>
      <c r="AB204" s="180"/>
      <c r="AC204" s="190"/>
      <c r="AD204" s="179"/>
      <c r="AE204" s="60" t="str">
        <f t="shared" si="20"/>
        <v/>
      </c>
      <c r="AF204" s="118" t="str">
        <f t="shared" si="21"/>
        <v/>
      </c>
      <c r="AG204" s="118"/>
      <c r="AH204" s="52"/>
      <c r="AI204" s="52"/>
      <c r="AJ204" s="119">
        <f t="shared" si="22"/>
        <v>0</v>
      </c>
      <c r="AK204" s="119">
        <f t="shared" si="23"/>
        <v>0</v>
      </c>
      <c r="AL204" s="119">
        <f t="shared" si="24"/>
        <v>0</v>
      </c>
      <c r="AM204" s="177">
        <f t="shared" si="25"/>
        <v>0</v>
      </c>
      <c r="AN204" s="177">
        <f t="shared" si="26"/>
        <v>0</v>
      </c>
      <c r="AO204" s="177">
        <f t="shared" si="27"/>
        <v>0</v>
      </c>
    </row>
    <row r="205" spans="4:41" s="116" customFormat="1" hidden="1">
      <c r="D205" s="60">
        <v>145</v>
      </c>
      <c r="E205" s="179"/>
      <c r="F205" s="180"/>
      <c r="G205" s="181"/>
      <c r="H205" s="52" t="str">
        <f>IF($G205="","",VLOOKUP($G205,加盟団体!$C$9:$H$208,5,FALSE))</f>
        <v/>
      </c>
      <c r="I205" s="61"/>
      <c r="J205" s="62" t="str">
        <f>IF($I205="","",VLOOKUP($I205,加盟団体!$C$9:$H$208,5,FALSE))</f>
        <v/>
      </c>
      <c r="K205" s="179"/>
      <c r="L205" s="62"/>
      <c r="M205" s="179"/>
      <c r="N205" s="62"/>
      <c r="O205" s="180"/>
      <c r="P205" s="179"/>
      <c r="Q205" s="179"/>
      <c r="R205" s="179"/>
      <c r="S205" s="179"/>
      <c r="T205" s="179"/>
      <c r="U205" s="180"/>
      <c r="V205" s="185"/>
      <c r="W205" s="117" t="str">
        <f t="shared" si="19"/>
        <v/>
      </c>
      <c r="X205" s="189"/>
      <c r="Y205" s="179"/>
      <c r="Z205" s="187"/>
      <c r="AA205" s="180"/>
      <c r="AB205" s="180"/>
      <c r="AC205" s="190"/>
      <c r="AD205" s="179"/>
      <c r="AE205" s="60" t="str">
        <f t="shared" si="20"/>
        <v/>
      </c>
      <c r="AF205" s="118" t="str">
        <f t="shared" si="21"/>
        <v/>
      </c>
      <c r="AG205" s="118"/>
      <c r="AH205" s="52"/>
      <c r="AI205" s="52"/>
      <c r="AJ205" s="119">
        <f t="shared" si="22"/>
        <v>0</v>
      </c>
      <c r="AK205" s="119">
        <f t="shared" si="23"/>
        <v>0</v>
      </c>
      <c r="AL205" s="119">
        <f t="shared" si="24"/>
        <v>0</v>
      </c>
      <c r="AM205" s="177">
        <f t="shared" si="25"/>
        <v>0</v>
      </c>
      <c r="AN205" s="177">
        <f t="shared" si="26"/>
        <v>0</v>
      </c>
      <c r="AO205" s="177">
        <f t="shared" si="27"/>
        <v>0</v>
      </c>
    </row>
    <row r="206" spans="4:41" s="116" customFormat="1" hidden="1">
      <c r="D206" s="60">
        <v>146</v>
      </c>
      <c r="E206" s="179"/>
      <c r="F206" s="180"/>
      <c r="G206" s="181"/>
      <c r="H206" s="52" t="str">
        <f>IF($G206="","",VLOOKUP($G206,加盟団体!$C$9:$H$208,5,FALSE))</f>
        <v/>
      </c>
      <c r="I206" s="61"/>
      <c r="J206" s="62" t="str">
        <f>IF($I206="","",VLOOKUP($I206,加盟団体!$C$9:$H$208,5,FALSE))</f>
        <v/>
      </c>
      <c r="K206" s="179"/>
      <c r="L206" s="62"/>
      <c r="M206" s="179"/>
      <c r="N206" s="62"/>
      <c r="O206" s="180"/>
      <c r="P206" s="179"/>
      <c r="Q206" s="179"/>
      <c r="R206" s="179"/>
      <c r="S206" s="179"/>
      <c r="T206" s="179"/>
      <c r="U206" s="180"/>
      <c r="V206" s="185"/>
      <c r="W206" s="117" t="str">
        <f t="shared" si="19"/>
        <v/>
      </c>
      <c r="X206" s="189"/>
      <c r="Y206" s="179"/>
      <c r="Z206" s="187"/>
      <c r="AA206" s="180"/>
      <c r="AB206" s="180"/>
      <c r="AC206" s="190"/>
      <c r="AD206" s="179"/>
      <c r="AE206" s="60" t="str">
        <f t="shared" si="20"/>
        <v/>
      </c>
      <c r="AF206" s="118" t="str">
        <f t="shared" si="21"/>
        <v/>
      </c>
      <c r="AG206" s="118"/>
      <c r="AH206" s="52"/>
      <c r="AI206" s="52"/>
      <c r="AJ206" s="119">
        <f t="shared" si="22"/>
        <v>0</v>
      </c>
      <c r="AK206" s="119">
        <f t="shared" si="23"/>
        <v>0</v>
      </c>
      <c r="AL206" s="119">
        <f t="shared" si="24"/>
        <v>0</v>
      </c>
      <c r="AM206" s="177">
        <f t="shared" si="25"/>
        <v>0</v>
      </c>
      <c r="AN206" s="177">
        <f t="shared" si="26"/>
        <v>0</v>
      </c>
      <c r="AO206" s="177">
        <f t="shared" si="27"/>
        <v>0</v>
      </c>
    </row>
    <row r="207" spans="4:41" s="116" customFormat="1" hidden="1">
      <c r="D207" s="60">
        <v>147</v>
      </c>
      <c r="E207" s="179"/>
      <c r="F207" s="180"/>
      <c r="G207" s="181"/>
      <c r="H207" s="52" t="str">
        <f>IF($G207="","",VLOOKUP($G207,加盟団体!$C$9:$H$208,5,FALSE))</f>
        <v/>
      </c>
      <c r="I207" s="61"/>
      <c r="J207" s="62" t="str">
        <f>IF($I207="","",VLOOKUP($I207,加盟団体!$C$9:$H$208,5,FALSE))</f>
        <v/>
      </c>
      <c r="K207" s="179"/>
      <c r="L207" s="62"/>
      <c r="M207" s="179"/>
      <c r="N207" s="62"/>
      <c r="O207" s="180"/>
      <c r="P207" s="179"/>
      <c r="Q207" s="179"/>
      <c r="R207" s="179"/>
      <c r="S207" s="179"/>
      <c r="T207" s="179"/>
      <c r="U207" s="180"/>
      <c r="V207" s="185"/>
      <c r="W207" s="117" t="str">
        <f t="shared" si="19"/>
        <v/>
      </c>
      <c r="X207" s="189"/>
      <c r="Y207" s="179"/>
      <c r="Z207" s="187"/>
      <c r="AA207" s="180"/>
      <c r="AB207" s="180"/>
      <c r="AC207" s="190"/>
      <c r="AD207" s="179"/>
      <c r="AE207" s="60" t="str">
        <f t="shared" si="20"/>
        <v/>
      </c>
      <c r="AF207" s="118" t="str">
        <f t="shared" si="21"/>
        <v/>
      </c>
      <c r="AG207" s="118"/>
      <c r="AH207" s="52"/>
      <c r="AI207" s="52"/>
      <c r="AJ207" s="119">
        <f t="shared" si="22"/>
        <v>0</v>
      </c>
      <c r="AK207" s="119">
        <f t="shared" si="23"/>
        <v>0</v>
      </c>
      <c r="AL207" s="119">
        <f t="shared" si="24"/>
        <v>0</v>
      </c>
      <c r="AM207" s="177">
        <f t="shared" si="25"/>
        <v>0</v>
      </c>
      <c r="AN207" s="177">
        <f t="shared" si="26"/>
        <v>0</v>
      </c>
      <c r="AO207" s="177">
        <f t="shared" si="27"/>
        <v>0</v>
      </c>
    </row>
    <row r="208" spans="4:41" s="116" customFormat="1" hidden="1">
      <c r="D208" s="60">
        <v>148</v>
      </c>
      <c r="E208" s="179"/>
      <c r="F208" s="180"/>
      <c r="G208" s="181"/>
      <c r="H208" s="52" t="str">
        <f>IF($G208="","",VLOOKUP($G208,加盟団体!$C$9:$H$208,5,FALSE))</f>
        <v/>
      </c>
      <c r="I208" s="61"/>
      <c r="J208" s="62" t="str">
        <f>IF($I208="","",VLOOKUP($I208,加盟団体!$C$9:$H$208,5,FALSE))</f>
        <v/>
      </c>
      <c r="K208" s="179"/>
      <c r="L208" s="62"/>
      <c r="M208" s="179"/>
      <c r="N208" s="62"/>
      <c r="O208" s="180"/>
      <c r="P208" s="179"/>
      <c r="Q208" s="179"/>
      <c r="R208" s="179"/>
      <c r="S208" s="179"/>
      <c r="T208" s="179"/>
      <c r="U208" s="180"/>
      <c r="V208" s="185"/>
      <c r="W208" s="117" t="str">
        <f t="shared" si="19"/>
        <v/>
      </c>
      <c r="X208" s="189"/>
      <c r="Y208" s="179"/>
      <c r="Z208" s="187"/>
      <c r="AA208" s="180"/>
      <c r="AB208" s="180"/>
      <c r="AC208" s="190"/>
      <c r="AD208" s="179"/>
      <c r="AE208" s="60" t="str">
        <f t="shared" si="20"/>
        <v/>
      </c>
      <c r="AF208" s="118" t="str">
        <f t="shared" si="21"/>
        <v/>
      </c>
      <c r="AG208" s="118"/>
      <c r="AH208" s="52"/>
      <c r="AI208" s="52"/>
      <c r="AJ208" s="119">
        <f t="shared" si="22"/>
        <v>0</v>
      </c>
      <c r="AK208" s="119">
        <f t="shared" si="23"/>
        <v>0</v>
      </c>
      <c r="AL208" s="119">
        <f t="shared" si="24"/>
        <v>0</v>
      </c>
      <c r="AM208" s="177">
        <f t="shared" si="25"/>
        <v>0</v>
      </c>
      <c r="AN208" s="177">
        <f t="shared" si="26"/>
        <v>0</v>
      </c>
      <c r="AO208" s="177">
        <f t="shared" si="27"/>
        <v>0</v>
      </c>
    </row>
    <row r="209" spans="4:41" s="116" customFormat="1" hidden="1">
      <c r="D209" s="60">
        <v>149</v>
      </c>
      <c r="E209" s="179"/>
      <c r="F209" s="180"/>
      <c r="G209" s="181"/>
      <c r="H209" s="52" t="str">
        <f>IF($G209="","",VLOOKUP($G209,加盟団体!$C$9:$H$208,5,FALSE))</f>
        <v/>
      </c>
      <c r="I209" s="61"/>
      <c r="J209" s="62" t="str">
        <f>IF($I209="","",VLOOKUP($I209,加盟団体!$C$9:$H$208,5,FALSE))</f>
        <v/>
      </c>
      <c r="K209" s="179"/>
      <c r="L209" s="62"/>
      <c r="M209" s="179"/>
      <c r="N209" s="62"/>
      <c r="O209" s="180"/>
      <c r="P209" s="179"/>
      <c r="Q209" s="179"/>
      <c r="R209" s="179"/>
      <c r="S209" s="179"/>
      <c r="T209" s="179"/>
      <c r="U209" s="180"/>
      <c r="V209" s="185"/>
      <c r="W209" s="117" t="str">
        <f t="shared" si="19"/>
        <v/>
      </c>
      <c r="X209" s="189"/>
      <c r="Y209" s="179"/>
      <c r="Z209" s="187"/>
      <c r="AA209" s="180"/>
      <c r="AB209" s="180"/>
      <c r="AC209" s="190"/>
      <c r="AD209" s="179"/>
      <c r="AE209" s="60" t="str">
        <f t="shared" si="20"/>
        <v/>
      </c>
      <c r="AF209" s="118" t="str">
        <f t="shared" si="21"/>
        <v/>
      </c>
      <c r="AG209" s="118"/>
      <c r="AH209" s="52"/>
      <c r="AI209" s="52"/>
      <c r="AJ209" s="119">
        <f t="shared" si="22"/>
        <v>0</v>
      </c>
      <c r="AK209" s="119">
        <f t="shared" si="23"/>
        <v>0</v>
      </c>
      <c r="AL209" s="119">
        <f t="shared" si="24"/>
        <v>0</v>
      </c>
      <c r="AM209" s="177">
        <f t="shared" si="25"/>
        <v>0</v>
      </c>
      <c r="AN209" s="177">
        <f t="shared" si="26"/>
        <v>0</v>
      </c>
      <c r="AO209" s="177">
        <f t="shared" si="27"/>
        <v>0</v>
      </c>
    </row>
    <row r="210" spans="4:41" s="116" customFormat="1" hidden="1">
      <c r="D210" s="60">
        <v>150</v>
      </c>
      <c r="E210" s="179"/>
      <c r="F210" s="180"/>
      <c r="G210" s="181"/>
      <c r="H210" s="52" t="str">
        <f>IF($G210="","",VLOOKUP($G210,加盟団体!$C$9:$H$208,5,FALSE))</f>
        <v/>
      </c>
      <c r="I210" s="61"/>
      <c r="J210" s="62" t="str">
        <f>IF($I210="","",VLOOKUP($I210,加盟団体!$C$9:$H$208,5,FALSE))</f>
        <v/>
      </c>
      <c r="K210" s="179"/>
      <c r="L210" s="62"/>
      <c r="M210" s="179"/>
      <c r="N210" s="62"/>
      <c r="O210" s="180"/>
      <c r="P210" s="179"/>
      <c r="Q210" s="179"/>
      <c r="R210" s="179"/>
      <c r="S210" s="179"/>
      <c r="T210" s="179"/>
      <c r="U210" s="180"/>
      <c r="V210" s="185"/>
      <c r="W210" s="117" t="str">
        <f t="shared" si="19"/>
        <v/>
      </c>
      <c r="X210" s="189"/>
      <c r="Y210" s="179"/>
      <c r="Z210" s="187"/>
      <c r="AA210" s="180"/>
      <c r="AB210" s="180"/>
      <c r="AC210" s="190"/>
      <c r="AD210" s="179"/>
      <c r="AE210" s="60" t="str">
        <f t="shared" si="20"/>
        <v/>
      </c>
      <c r="AF210" s="118" t="str">
        <f t="shared" si="21"/>
        <v/>
      </c>
      <c r="AG210" s="118"/>
      <c r="AH210" s="52"/>
      <c r="AI210" s="52"/>
      <c r="AJ210" s="119">
        <f t="shared" si="22"/>
        <v>0</v>
      </c>
      <c r="AK210" s="119">
        <f t="shared" si="23"/>
        <v>0</v>
      </c>
      <c r="AL210" s="119">
        <f t="shared" si="24"/>
        <v>0</v>
      </c>
      <c r="AM210" s="177">
        <f t="shared" si="25"/>
        <v>0</v>
      </c>
      <c r="AN210" s="177">
        <f t="shared" si="26"/>
        <v>0</v>
      </c>
      <c r="AO210" s="177">
        <f t="shared" si="27"/>
        <v>0</v>
      </c>
    </row>
    <row r="211" spans="4:41" s="116" customFormat="1" hidden="1">
      <c r="D211" s="60">
        <v>151</v>
      </c>
      <c r="E211" s="179"/>
      <c r="F211" s="180"/>
      <c r="G211" s="181"/>
      <c r="H211" s="52" t="str">
        <f>IF($G211="","",VLOOKUP($G211,加盟団体!$C$9:$H$208,5,FALSE))</f>
        <v/>
      </c>
      <c r="I211" s="61"/>
      <c r="J211" s="62" t="str">
        <f>IF($I211="","",VLOOKUP($I211,加盟団体!$C$9:$H$208,5,FALSE))</f>
        <v/>
      </c>
      <c r="K211" s="179"/>
      <c r="L211" s="62"/>
      <c r="M211" s="179"/>
      <c r="N211" s="62"/>
      <c r="O211" s="180"/>
      <c r="P211" s="179"/>
      <c r="Q211" s="179"/>
      <c r="R211" s="179"/>
      <c r="S211" s="179"/>
      <c r="T211" s="179"/>
      <c r="U211" s="180"/>
      <c r="V211" s="185"/>
      <c r="W211" s="117" t="str">
        <f t="shared" si="19"/>
        <v/>
      </c>
      <c r="X211" s="189"/>
      <c r="Y211" s="179"/>
      <c r="Z211" s="187"/>
      <c r="AA211" s="181"/>
      <c r="AB211" s="181"/>
      <c r="AC211" s="191"/>
      <c r="AD211" s="179"/>
      <c r="AE211" s="60" t="str">
        <f t="shared" si="20"/>
        <v/>
      </c>
      <c r="AF211" s="118" t="str">
        <f t="shared" si="21"/>
        <v/>
      </c>
      <c r="AG211" s="118"/>
      <c r="AH211" s="52"/>
      <c r="AI211" s="52"/>
      <c r="AJ211" s="119">
        <f t="shared" si="22"/>
        <v>0</v>
      </c>
      <c r="AK211" s="119">
        <f t="shared" si="23"/>
        <v>0</v>
      </c>
      <c r="AL211" s="119">
        <f t="shared" si="24"/>
        <v>0</v>
      </c>
      <c r="AM211" s="177">
        <f t="shared" si="25"/>
        <v>0</v>
      </c>
      <c r="AN211" s="177">
        <f t="shared" si="26"/>
        <v>0</v>
      </c>
      <c r="AO211" s="177">
        <f t="shared" si="27"/>
        <v>0</v>
      </c>
    </row>
    <row r="212" spans="4:41" s="116" customFormat="1" hidden="1">
      <c r="D212" s="60">
        <v>152</v>
      </c>
      <c r="E212" s="179"/>
      <c r="F212" s="180"/>
      <c r="G212" s="181"/>
      <c r="H212" s="52" t="str">
        <f>IF($G212="","",VLOOKUP($G212,加盟団体!$C$9:$H$208,5,FALSE))</f>
        <v/>
      </c>
      <c r="I212" s="61"/>
      <c r="J212" s="62" t="str">
        <f>IF($I212="","",VLOOKUP($I212,加盟団体!$C$9:$H$208,5,FALSE))</f>
        <v/>
      </c>
      <c r="K212" s="179"/>
      <c r="L212" s="62"/>
      <c r="M212" s="179"/>
      <c r="N212" s="62"/>
      <c r="O212" s="180"/>
      <c r="P212" s="179"/>
      <c r="Q212" s="179"/>
      <c r="R212" s="179"/>
      <c r="S212" s="179"/>
      <c r="T212" s="179"/>
      <c r="U212" s="180"/>
      <c r="V212" s="185"/>
      <c r="W212" s="117" t="str">
        <f t="shared" si="19"/>
        <v/>
      </c>
      <c r="X212" s="189"/>
      <c r="Y212" s="179"/>
      <c r="Z212" s="187"/>
      <c r="AA212" s="181"/>
      <c r="AB212" s="181"/>
      <c r="AC212" s="190"/>
      <c r="AD212" s="179"/>
      <c r="AE212" s="60" t="str">
        <f t="shared" si="20"/>
        <v/>
      </c>
      <c r="AF212" s="118" t="str">
        <f t="shared" si="21"/>
        <v/>
      </c>
      <c r="AG212" s="118"/>
      <c r="AH212" s="52"/>
      <c r="AI212" s="52"/>
      <c r="AJ212" s="119">
        <f t="shared" si="22"/>
        <v>0</v>
      </c>
      <c r="AK212" s="119">
        <f t="shared" si="23"/>
        <v>0</v>
      </c>
      <c r="AL212" s="119">
        <f t="shared" si="24"/>
        <v>0</v>
      </c>
      <c r="AM212" s="177">
        <f t="shared" si="25"/>
        <v>0</v>
      </c>
      <c r="AN212" s="177">
        <f t="shared" si="26"/>
        <v>0</v>
      </c>
      <c r="AO212" s="177">
        <f t="shared" si="27"/>
        <v>0</v>
      </c>
    </row>
    <row r="213" spans="4:41" s="116" customFormat="1" hidden="1">
      <c r="D213" s="60">
        <v>153</v>
      </c>
      <c r="E213" s="179"/>
      <c r="F213" s="180"/>
      <c r="G213" s="181"/>
      <c r="H213" s="52" t="str">
        <f>IF($G213="","",VLOOKUP($G213,加盟団体!$C$9:$H$208,5,FALSE))</f>
        <v/>
      </c>
      <c r="I213" s="61"/>
      <c r="J213" s="62" t="str">
        <f>IF($I213="","",VLOOKUP($I213,加盟団体!$C$9:$H$208,5,FALSE))</f>
        <v/>
      </c>
      <c r="K213" s="179"/>
      <c r="L213" s="62"/>
      <c r="M213" s="179"/>
      <c r="N213" s="62"/>
      <c r="O213" s="180"/>
      <c r="P213" s="179"/>
      <c r="Q213" s="179"/>
      <c r="R213" s="179"/>
      <c r="S213" s="179"/>
      <c r="T213" s="179"/>
      <c r="U213" s="180"/>
      <c r="V213" s="185"/>
      <c r="W213" s="117" t="str">
        <f t="shared" si="19"/>
        <v/>
      </c>
      <c r="X213" s="189"/>
      <c r="Y213" s="179"/>
      <c r="Z213" s="187"/>
      <c r="AA213" s="181"/>
      <c r="AB213" s="181"/>
      <c r="AC213" s="191"/>
      <c r="AD213" s="179"/>
      <c r="AE213" s="60" t="str">
        <f t="shared" si="20"/>
        <v/>
      </c>
      <c r="AF213" s="118" t="str">
        <f t="shared" si="21"/>
        <v/>
      </c>
      <c r="AG213" s="118"/>
      <c r="AH213" s="52"/>
      <c r="AI213" s="52"/>
      <c r="AJ213" s="119">
        <f t="shared" si="22"/>
        <v>0</v>
      </c>
      <c r="AK213" s="119">
        <f t="shared" si="23"/>
        <v>0</v>
      </c>
      <c r="AL213" s="119">
        <f t="shared" si="24"/>
        <v>0</v>
      </c>
      <c r="AM213" s="177">
        <f t="shared" si="25"/>
        <v>0</v>
      </c>
      <c r="AN213" s="177">
        <f t="shared" si="26"/>
        <v>0</v>
      </c>
      <c r="AO213" s="177">
        <f t="shared" si="27"/>
        <v>0</v>
      </c>
    </row>
    <row r="214" spans="4:41" s="116" customFormat="1" hidden="1">
      <c r="D214" s="60">
        <v>154</v>
      </c>
      <c r="E214" s="179"/>
      <c r="F214" s="180"/>
      <c r="G214" s="181"/>
      <c r="H214" s="52" t="str">
        <f>IF($G214="","",VLOOKUP($G214,加盟団体!$C$9:$H$208,5,FALSE))</f>
        <v/>
      </c>
      <c r="I214" s="61"/>
      <c r="J214" s="62" t="str">
        <f>IF($I214="","",VLOOKUP($I214,加盟団体!$C$9:$H$208,5,FALSE))</f>
        <v/>
      </c>
      <c r="K214" s="179"/>
      <c r="L214" s="62"/>
      <c r="M214" s="179"/>
      <c r="N214" s="62"/>
      <c r="O214" s="180"/>
      <c r="P214" s="179"/>
      <c r="Q214" s="179"/>
      <c r="R214" s="179"/>
      <c r="S214" s="179"/>
      <c r="T214" s="179"/>
      <c r="U214" s="180"/>
      <c r="V214" s="185"/>
      <c r="W214" s="117" t="str">
        <f t="shared" si="19"/>
        <v/>
      </c>
      <c r="X214" s="189"/>
      <c r="Y214" s="179"/>
      <c r="Z214" s="187"/>
      <c r="AA214" s="181"/>
      <c r="AB214" s="181"/>
      <c r="AC214" s="191"/>
      <c r="AD214" s="179"/>
      <c r="AE214" s="60" t="str">
        <f t="shared" si="20"/>
        <v/>
      </c>
      <c r="AF214" s="118" t="str">
        <f t="shared" si="21"/>
        <v/>
      </c>
      <c r="AG214" s="118"/>
      <c r="AH214" s="52"/>
      <c r="AI214" s="52"/>
      <c r="AJ214" s="119">
        <f t="shared" si="22"/>
        <v>0</v>
      </c>
      <c r="AK214" s="119">
        <f t="shared" si="23"/>
        <v>0</v>
      </c>
      <c r="AL214" s="119">
        <f t="shared" si="24"/>
        <v>0</v>
      </c>
      <c r="AM214" s="177">
        <f t="shared" si="25"/>
        <v>0</v>
      </c>
      <c r="AN214" s="177">
        <f t="shared" si="26"/>
        <v>0</v>
      </c>
      <c r="AO214" s="177">
        <f t="shared" si="27"/>
        <v>0</v>
      </c>
    </row>
    <row r="215" spans="4:41" s="116" customFormat="1" hidden="1">
      <c r="D215" s="60">
        <v>155</v>
      </c>
      <c r="E215" s="179"/>
      <c r="F215" s="180"/>
      <c r="G215" s="181"/>
      <c r="H215" s="52" t="str">
        <f>IF($G215="","",VLOOKUP($G215,加盟団体!$C$9:$H$208,5,FALSE))</f>
        <v/>
      </c>
      <c r="I215" s="61"/>
      <c r="J215" s="62" t="str">
        <f>IF($I215="","",VLOOKUP($I215,加盟団体!$C$9:$H$208,5,FALSE))</f>
        <v/>
      </c>
      <c r="K215" s="179"/>
      <c r="L215" s="62"/>
      <c r="M215" s="179"/>
      <c r="N215" s="62"/>
      <c r="O215" s="180"/>
      <c r="P215" s="179"/>
      <c r="Q215" s="179"/>
      <c r="R215" s="179"/>
      <c r="S215" s="179"/>
      <c r="T215" s="179"/>
      <c r="U215" s="180"/>
      <c r="V215" s="185"/>
      <c r="W215" s="117" t="str">
        <f t="shared" si="19"/>
        <v/>
      </c>
      <c r="X215" s="189"/>
      <c r="Y215" s="179"/>
      <c r="Z215" s="187"/>
      <c r="AA215" s="181"/>
      <c r="AB215" s="181"/>
      <c r="AC215" s="191"/>
      <c r="AD215" s="179"/>
      <c r="AE215" s="60" t="str">
        <f t="shared" si="20"/>
        <v/>
      </c>
      <c r="AF215" s="118" t="str">
        <f t="shared" si="21"/>
        <v/>
      </c>
      <c r="AG215" s="118"/>
      <c r="AH215" s="52"/>
      <c r="AI215" s="52"/>
      <c r="AJ215" s="119">
        <f t="shared" si="22"/>
        <v>0</v>
      </c>
      <c r="AK215" s="119">
        <f t="shared" si="23"/>
        <v>0</v>
      </c>
      <c r="AL215" s="119">
        <f t="shared" si="24"/>
        <v>0</v>
      </c>
      <c r="AM215" s="177">
        <f t="shared" si="25"/>
        <v>0</v>
      </c>
      <c r="AN215" s="177">
        <f t="shared" si="26"/>
        <v>0</v>
      </c>
      <c r="AO215" s="177">
        <f t="shared" si="27"/>
        <v>0</v>
      </c>
    </row>
    <row r="216" spans="4:41" s="116" customFormat="1" hidden="1">
      <c r="D216" s="60">
        <v>156</v>
      </c>
      <c r="E216" s="179"/>
      <c r="F216" s="180"/>
      <c r="G216" s="181"/>
      <c r="H216" s="52" t="str">
        <f>IF($G216="","",VLOOKUP($G216,加盟団体!$C$9:$H$208,5,FALSE))</f>
        <v/>
      </c>
      <c r="I216" s="61"/>
      <c r="J216" s="62" t="str">
        <f>IF($I216="","",VLOOKUP($I216,加盟団体!$C$9:$H$208,5,FALSE))</f>
        <v/>
      </c>
      <c r="K216" s="179"/>
      <c r="L216" s="62"/>
      <c r="M216" s="179"/>
      <c r="N216" s="62"/>
      <c r="O216" s="180"/>
      <c r="P216" s="179"/>
      <c r="Q216" s="179"/>
      <c r="R216" s="179"/>
      <c r="S216" s="179"/>
      <c r="T216" s="179"/>
      <c r="U216" s="180"/>
      <c r="V216" s="185"/>
      <c r="W216" s="117" t="str">
        <f t="shared" si="19"/>
        <v/>
      </c>
      <c r="X216" s="189"/>
      <c r="Y216" s="179"/>
      <c r="Z216" s="187"/>
      <c r="AA216" s="181"/>
      <c r="AB216" s="181"/>
      <c r="AC216" s="191"/>
      <c r="AD216" s="179"/>
      <c r="AE216" s="60" t="str">
        <f t="shared" si="20"/>
        <v/>
      </c>
      <c r="AF216" s="118" t="str">
        <f t="shared" si="21"/>
        <v/>
      </c>
      <c r="AG216" s="118"/>
      <c r="AH216" s="52"/>
      <c r="AI216" s="52"/>
      <c r="AJ216" s="119">
        <f t="shared" si="22"/>
        <v>0</v>
      </c>
      <c r="AK216" s="119">
        <f t="shared" si="23"/>
        <v>0</v>
      </c>
      <c r="AL216" s="119">
        <f t="shared" si="24"/>
        <v>0</v>
      </c>
      <c r="AM216" s="177">
        <f t="shared" si="25"/>
        <v>0</v>
      </c>
      <c r="AN216" s="177">
        <f t="shared" si="26"/>
        <v>0</v>
      </c>
      <c r="AO216" s="177">
        <f t="shared" si="27"/>
        <v>0</v>
      </c>
    </row>
    <row r="217" spans="4:41" s="116" customFormat="1" hidden="1">
      <c r="D217" s="60">
        <v>157</v>
      </c>
      <c r="E217" s="179"/>
      <c r="F217" s="180"/>
      <c r="G217" s="181"/>
      <c r="H217" s="52" t="str">
        <f>IF($G217="","",VLOOKUP($G217,加盟団体!$C$9:$H$208,5,FALSE))</f>
        <v/>
      </c>
      <c r="I217" s="61"/>
      <c r="J217" s="62" t="str">
        <f>IF($I217="","",VLOOKUP($I217,加盟団体!$C$9:$H$208,5,FALSE))</f>
        <v/>
      </c>
      <c r="K217" s="179"/>
      <c r="L217" s="62"/>
      <c r="M217" s="179"/>
      <c r="N217" s="62"/>
      <c r="O217" s="180"/>
      <c r="P217" s="179"/>
      <c r="Q217" s="179"/>
      <c r="R217" s="179"/>
      <c r="S217" s="179"/>
      <c r="T217" s="179"/>
      <c r="U217" s="180"/>
      <c r="V217" s="185"/>
      <c r="W217" s="117" t="str">
        <f t="shared" si="19"/>
        <v/>
      </c>
      <c r="X217" s="189"/>
      <c r="Y217" s="179"/>
      <c r="Z217" s="187"/>
      <c r="AA217" s="180"/>
      <c r="AB217" s="180"/>
      <c r="AC217" s="190"/>
      <c r="AD217" s="179"/>
      <c r="AE217" s="60" t="str">
        <f t="shared" si="20"/>
        <v/>
      </c>
      <c r="AF217" s="118" t="str">
        <f t="shared" si="21"/>
        <v/>
      </c>
      <c r="AG217" s="118"/>
      <c r="AH217" s="52"/>
      <c r="AI217" s="52"/>
      <c r="AJ217" s="119">
        <f t="shared" si="22"/>
        <v>0</v>
      </c>
      <c r="AK217" s="119">
        <f t="shared" si="23"/>
        <v>0</v>
      </c>
      <c r="AL217" s="119">
        <f t="shared" si="24"/>
        <v>0</v>
      </c>
      <c r="AM217" s="177">
        <f t="shared" si="25"/>
        <v>0</v>
      </c>
      <c r="AN217" s="177">
        <f t="shared" si="26"/>
        <v>0</v>
      </c>
      <c r="AO217" s="177">
        <f t="shared" si="27"/>
        <v>0</v>
      </c>
    </row>
    <row r="218" spans="4:41" s="116" customFormat="1" hidden="1">
      <c r="D218" s="60">
        <v>158</v>
      </c>
      <c r="E218" s="179"/>
      <c r="F218" s="180"/>
      <c r="G218" s="181"/>
      <c r="H218" s="52" t="str">
        <f>IF($G218="","",VLOOKUP($G218,加盟団体!$C$9:$H$208,5,FALSE))</f>
        <v/>
      </c>
      <c r="I218" s="61"/>
      <c r="J218" s="62" t="str">
        <f>IF($I218="","",VLOOKUP($I218,加盟団体!$C$9:$H$208,5,FALSE))</f>
        <v/>
      </c>
      <c r="K218" s="179"/>
      <c r="L218" s="62"/>
      <c r="M218" s="179"/>
      <c r="N218" s="62"/>
      <c r="O218" s="180"/>
      <c r="P218" s="179"/>
      <c r="Q218" s="179"/>
      <c r="R218" s="179"/>
      <c r="S218" s="179"/>
      <c r="T218" s="179"/>
      <c r="U218" s="180"/>
      <c r="V218" s="185"/>
      <c r="W218" s="117" t="str">
        <f t="shared" si="19"/>
        <v/>
      </c>
      <c r="X218" s="189"/>
      <c r="Y218" s="179"/>
      <c r="Z218" s="187"/>
      <c r="AA218" s="180"/>
      <c r="AB218" s="180"/>
      <c r="AC218" s="190"/>
      <c r="AD218" s="179"/>
      <c r="AE218" s="60" t="str">
        <f t="shared" si="20"/>
        <v/>
      </c>
      <c r="AF218" s="118" t="str">
        <f t="shared" si="21"/>
        <v/>
      </c>
      <c r="AG218" s="118"/>
      <c r="AH218" s="52"/>
      <c r="AI218" s="52"/>
      <c r="AJ218" s="119">
        <f t="shared" si="22"/>
        <v>0</v>
      </c>
      <c r="AK218" s="119">
        <f t="shared" si="23"/>
        <v>0</v>
      </c>
      <c r="AL218" s="119">
        <f t="shared" si="24"/>
        <v>0</v>
      </c>
      <c r="AM218" s="177">
        <f t="shared" si="25"/>
        <v>0</v>
      </c>
      <c r="AN218" s="177">
        <f t="shared" si="26"/>
        <v>0</v>
      </c>
      <c r="AO218" s="177">
        <f t="shared" si="27"/>
        <v>0</v>
      </c>
    </row>
    <row r="219" spans="4:41" s="116" customFormat="1" hidden="1">
      <c r="D219" s="60">
        <v>159</v>
      </c>
      <c r="E219" s="179"/>
      <c r="F219" s="180"/>
      <c r="G219" s="181"/>
      <c r="H219" s="52" t="str">
        <f>IF($G219="","",VLOOKUP($G219,加盟団体!$C$9:$H$208,5,FALSE))</f>
        <v/>
      </c>
      <c r="I219" s="61"/>
      <c r="J219" s="62" t="str">
        <f>IF($I219="","",VLOOKUP($I219,加盟団体!$C$9:$H$208,5,FALSE))</f>
        <v/>
      </c>
      <c r="K219" s="179"/>
      <c r="L219" s="62"/>
      <c r="M219" s="179"/>
      <c r="N219" s="62"/>
      <c r="O219" s="180"/>
      <c r="P219" s="179"/>
      <c r="Q219" s="179"/>
      <c r="R219" s="179"/>
      <c r="S219" s="179"/>
      <c r="T219" s="179"/>
      <c r="U219" s="180"/>
      <c r="V219" s="185"/>
      <c r="W219" s="117" t="str">
        <f t="shared" si="19"/>
        <v/>
      </c>
      <c r="X219" s="189"/>
      <c r="Y219" s="179"/>
      <c r="Z219" s="187"/>
      <c r="AA219" s="180"/>
      <c r="AB219" s="180"/>
      <c r="AC219" s="190"/>
      <c r="AD219" s="179"/>
      <c r="AE219" s="60" t="str">
        <f t="shared" si="20"/>
        <v/>
      </c>
      <c r="AF219" s="118" t="str">
        <f t="shared" si="21"/>
        <v/>
      </c>
      <c r="AG219" s="118"/>
      <c r="AH219" s="52"/>
      <c r="AI219" s="52"/>
      <c r="AJ219" s="119">
        <f t="shared" si="22"/>
        <v>0</v>
      </c>
      <c r="AK219" s="119">
        <f t="shared" si="23"/>
        <v>0</v>
      </c>
      <c r="AL219" s="119">
        <f t="shared" si="24"/>
        <v>0</v>
      </c>
      <c r="AM219" s="177">
        <f t="shared" si="25"/>
        <v>0</v>
      </c>
      <c r="AN219" s="177">
        <f t="shared" si="26"/>
        <v>0</v>
      </c>
      <c r="AO219" s="177">
        <f t="shared" si="27"/>
        <v>0</v>
      </c>
    </row>
    <row r="220" spans="4:41" s="116" customFormat="1" hidden="1">
      <c r="D220" s="60">
        <v>160</v>
      </c>
      <c r="E220" s="179"/>
      <c r="F220" s="180"/>
      <c r="G220" s="181"/>
      <c r="H220" s="52" t="str">
        <f>IF($G220="","",VLOOKUP($G220,加盟団体!$C$9:$H$208,5,FALSE))</f>
        <v/>
      </c>
      <c r="I220" s="61"/>
      <c r="J220" s="62" t="str">
        <f>IF($I220="","",VLOOKUP($I220,加盟団体!$C$9:$H$208,5,FALSE))</f>
        <v/>
      </c>
      <c r="K220" s="179"/>
      <c r="L220" s="62"/>
      <c r="M220" s="179"/>
      <c r="N220" s="62"/>
      <c r="O220" s="180"/>
      <c r="P220" s="179"/>
      <c r="Q220" s="179"/>
      <c r="R220" s="179"/>
      <c r="S220" s="179"/>
      <c r="T220" s="179"/>
      <c r="U220" s="180"/>
      <c r="V220" s="185"/>
      <c r="W220" s="117" t="str">
        <f t="shared" si="19"/>
        <v/>
      </c>
      <c r="X220" s="189"/>
      <c r="Y220" s="179"/>
      <c r="Z220" s="187"/>
      <c r="AA220" s="180"/>
      <c r="AB220" s="180"/>
      <c r="AC220" s="190"/>
      <c r="AD220" s="179"/>
      <c r="AE220" s="60" t="str">
        <f t="shared" si="20"/>
        <v/>
      </c>
      <c r="AF220" s="118" t="str">
        <f t="shared" si="21"/>
        <v/>
      </c>
      <c r="AG220" s="118"/>
      <c r="AH220" s="52"/>
      <c r="AI220" s="52"/>
      <c r="AJ220" s="119">
        <f t="shared" si="22"/>
        <v>0</v>
      </c>
      <c r="AK220" s="119">
        <f t="shared" si="23"/>
        <v>0</v>
      </c>
      <c r="AL220" s="119">
        <f t="shared" si="24"/>
        <v>0</v>
      </c>
      <c r="AM220" s="177">
        <f t="shared" si="25"/>
        <v>0</v>
      </c>
      <c r="AN220" s="177">
        <f t="shared" si="26"/>
        <v>0</v>
      </c>
      <c r="AO220" s="177">
        <f t="shared" si="27"/>
        <v>0</v>
      </c>
    </row>
    <row r="221" spans="4:41" s="116" customFormat="1" hidden="1">
      <c r="D221" s="60">
        <v>161</v>
      </c>
      <c r="E221" s="179"/>
      <c r="F221" s="180"/>
      <c r="G221" s="181"/>
      <c r="H221" s="52" t="str">
        <f>IF($G221="","",VLOOKUP($G221,加盟団体!$C$9:$H$208,5,FALSE))</f>
        <v/>
      </c>
      <c r="I221" s="61"/>
      <c r="J221" s="62" t="str">
        <f>IF($I221="","",VLOOKUP($I221,加盟団体!$C$9:$H$208,5,FALSE))</f>
        <v/>
      </c>
      <c r="K221" s="179"/>
      <c r="L221" s="62"/>
      <c r="M221" s="179"/>
      <c r="N221" s="62"/>
      <c r="O221" s="180"/>
      <c r="P221" s="179"/>
      <c r="Q221" s="179"/>
      <c r="R221" s="179"/>
      <c r="S221" s="179"/>
      <c r="T221" s="179"/>
      <c r="U221" s="180"/>
      <c r="V221" s="185"/>
      <c r="W221" s="117" t="str">
        <f t="shared" si="19"/>
        <v/>
      </c>
      <c r="X221" s="189"/>
      <c r="Y221" s="179"/>
      <c r="Z221" s="187"/>
      <c r="AA221" s="180"/>
      <c r="AB221" s="180"/>
      <c r="AC221" s="190"/>
      <c r="AD221" s="179"/>
      <c r="AE221" s="60" t="str">
        <f t="shared" si="20"/>
        <v/>
      </c>
      <c r="AF221" s="118" t="str">
        <f t="shared" si="21"/>
        <v/>
      </c>
      <c r="AG221" s="118"/>
      <c r="AH221" s="52"/>
      <c r="AI221" s="52"/>
      <c r="AJ221" s="119">
        <f t="shared" si="22"/>
        <v>0</v>
      </c>
      <c r="AK221" s="119">
        <f t="shared" si="23"/>
        <v>0</v>
      </c>
      <c r="AL221" s="119">
        <f t="shared" si="24"/>
        <v>0</v>
      </c>
      <c r="AM221" s="177">
        <f t="shared" si="25"/>
        <v>0</v>
      </c>
      <c r="AN221" s="177">
        <f t="shared" si="26"/>
        <v>0</v>
      </c>
      <c r="AO221" s="177">
        <f t="shared" si="27"/>
        <v>0</v>
      </c>
    </row>
    <row r="222" spans="4:41" s="116" customFormat="1" hidden="1">
      <c r="D222" s="60">
        <v>162</v>
      </c>
      <c r="E222" s="179"/>
      <c r="F222" s="180"/>
      <c r="G222" s="181"/>
      <c r="H222" s="52" t="str">
        <f>IF($G222="","",VLOOKUP($G222,加盟団体!$C$9:$H$208,5,FALSE))</f>
        <v/>
      </c>
      <c r="I222" s="61"/>
      <c r="J222" s="62" t="str">
        <f>IF($I222="","",VLOOKUP($I222,加盟団体!$C$9:$H$208,5,FALSE))</f>
        <v/>
      </c>
      <c r="K222" s="179"/>
      <c r="L222" s="62"/>
      <c r="M222" s="179"/>
      <c r="N222" s="62"/>
      <c r="O222" s="180"/>
      <c r="P222" s="179"/>
      <c r="Q222" s="179"/>
      <c r="R222" s="179"/>
      <c r="S222" s="179"/>
      <c r="T222" s="179"/>
      <c r="U222" s="180"/>
      <c r="V222" s="185"/>
      <c r="W222" s="117" t="str">
        <f t="shared" si="19"/>
        <v/>
      </c>
      <c r="X222" s="189"/>
      <c r="Y222" s="179"/>
      <c r="Z222" s="187"/>
      <c r="AA222" s="180"/>
      <c r="AB222" s="180"/>
      <c r="AC222" s="190"/>
      <c r="AD222" s="179"/>
      <c r="AE222" s="60" t="str">
        <f t="shared" si="20"/>
        <v/>
      </c>
      <c r="AF222" s="118" t="str">
        <f t="shared" si="21"/>
        <v/>
      </c>
      <c r="AG222" s="118"/>
      <c r="AH222" s="52"/>
      <c r="AI222" s="52"/>
      <c r="AJ222" s="119">
        <f t="shared" si="22"/>
        <v>0</v>
      </c>
      <c r="AK222" s="119">
        <f t="shared" si="23"/>
        <v>0</v>
      </c>
      <c r="AL222" s="119">
        <f t="shared" si="24"/>
        <v>0</v>
      </c>
      <c r="AM222" s="177">
        <f t="shared" si="25"/>
        <v>0</v>
      </c>
      <c r="AN222" s="177">
        <f t="shared" si="26"/>
        <v>0</v>
      </c>
      <c r="AO222" s="177">
        <f t="shared" si="27"/>
        <v>0</v>
      </c>
    </row>
    <row r="223" spans="4:41" s="116" customFormat="1" hidden="1">
      <c r="D223" s="60">
        <v>163</v>
      </c>
      <c r="E223" s="179"/>
      <c r="F223" s="180"/>
      <c r="G223" s="181"/>
      <c r="H223" s="52" t="str">
        <f>IF($G223="","",VLOOKUP($G223,加盟団体!$C$9:$H$208,5,FALSE))</f>
        <v/>
      </c>
      <c r="I223" s="61"/>
      <c r="J223" s="62" t="str">
        <f>IF($I223="","",VLOOKUP($I223,加盟団体!$C$9:$H$208,5,FALSE))</f>
        <v/>
      </c>
      <c r="K223" s="179"/>
      <c r="L223" s="62"/>
      <c r="M223" s="179"/>
      <c r="N223" s="62"/>
      <c r="O223" s="180"/>
      <c r="P223" s="179"/>
      <c r="Q223" s="179"/>
      <c r="R223" s="179"/>
      <c r="S223" s="179"/>
      <c r="T223" s="179"/>
      <c r="U223" s="180"/>
      <c r="V223" s="185"/>
      <c r="W223" s="117" t="str">
        <f t="shared" si="19"/>
        <v/>
      </c>
      <c r="X223" s="189"/>
      <c r="Y223" s="179"/>
      <c r="Z223" s="187"/>
      <c r="AA223" s="180"/>
      <c r="AB223" s="180"/>
      <c r="AC223" s="190"/>
      <c r="AD223" s="179"/>
      <c r="AE223" s="60" t="str">
        <f t="shared" si="20"/>
        <v/>
      </c>
      <c r="AF223" s="118" t="str">
        <f t="shared" si="21"/>
        <v/>
      </c>
      <c r="AG223" s="118"/>
      <c r="AH223" s="52"/>
      <c r="AI223" s="52"/>
      <c r="AJ223" s="119">
        <f t="shared" si="22"/>
        <v>0</v>
      </c>
      <c r="AK223" s="119">
        <f t="shared" si="23"/>
        <v>0</v>
      </c>
      <c r="AL223" s="119">
        <f t="shared" si="24"/>
        <v>0</v>
      </c>
      <c r="AM223" s="177">
        <f t="shared" si="25"/>
        <v>0</v>
      </c>
      <c r="AN223" s="177">
        <f t="shared" si="26"/>
        <v>0</v>
      </c>
      <c r="AO223" s="177">
        <f t="shared" si="27"/>
        <v>0</v>
      </c>
    </row>
    <row r="224" spans="4:41" s="116" customFormat="1" hidden="1">
      <c r="D224" s="60">
        <v>164</v>
      </c>
      <c r="E224" s="179"/>
      <c r="F224" s="180"/>
      <c r="G224" s="181"/>
      <c r="H224" s="52" t="str">
        <f>IF($G224="","",VLOOKUP($G224,加盟団体!$C$9:$H$208,5,FALSE))</f>
        <v/>
      </c>
      <c r="I224" s="61"/>
      <c r="J224" s="62" t="str">
        <f>IF($I224="","",VLOOKUP($I224,加盟団体!$C$9:$H$208,5,FALSE))</f>
        <v/>
      </c>
      <c r="K224" s="179"/>
      <c r="L224" s="62"/>
      <c r="M224" s="179"/>
      <c r="N224" s="62"/>
      <c r="O224" s="180"/>
      <c r="P224" s="179"/>
      <c r="Q224" s="179"/>
      <c r="R224" s="179"/>
      <c r="S224" s="179"/>
      <c r="T224" s="179"/>
      <c r="U224" s="180"/>
      <c r="V224" s="185"/>
      <c r="W224" s="117" t="str">
        <f t="shared" si="19"/>
        <v/>
      </c>
      <c r="X224" s="189"/>
      <c r="Y224" s="179"/>
      <c r="Z224" s="187"/>
      <c r="AA224" s="180"/>
      <c r="AB224" s="180"/>
      <c r="AC224" s="190"/>
      <c r="AD224" s="179"/>
      <c r="AE224" s="60" t="str">
        <f t="shared" si="20"/>
        <v/>
      </c>
      <c r="AF224" s="118" t="str">
        <f t="shared" si="21"/>
        <v/>
      </c>
      <c r="AG224" s="118"/>
      <c r="AH224" s="52"/>
      <c r="AI224" s="52"/>
      <c r="AJ224" s="119">
        <f t="shared" si="22"/>
        <v>0</v>
      </c>
      <c r="AK224" s="119">
        <f t="shared" si="23"/>
        <v>0</v>
      </c>
      <c r="AL224" s="119">
        <f t="shared" si="24"/>
        <v>0</v>
      </c>
      <c r="AM224" s="177">
        <f t="shared" si="25"/>
        <v>0</v>
      </c>
      <c r="AN224" s="177">
        <f t="shared" si="26"/>
        <v>0</v>
      </c>
      <c r="AO224" s="177">
        <f t="shared" si="27"/>
        <v>0</v>
      </c>
    </row>
    <row r="225" spans="4:41" s="116" customFormat="1" hidden="1">
      <c r="D225" s="60">
        <v>165</v>
      </c>
      <c r="E225" s="179"/>
      <c r="F225" s="180"/>
      <c r="G225" s="181"/>
      <c r="H225" s="52" t="str">
        <f>IF($G225="","",VLOOKUP($G225,加盟団体!$C$9:$H$208,5,FALSE))</f>
        <v/>
      </c>
      <c r="I225" s="61"/>
      <c r="J225" s="62" t="str">
        <f>IF($I225="","",VLOOKUP($I225,加盟団体!$C$9:$H$208,5,FALSE))</f>
        <v/>
      </c>
      <c r="K225" s="179"/>
      <c r="L225" s="62"/>
      <c r="M225" s="179"/>
      <c r="N225" s="62"/>
      <c r="O225" s="180"/>
      <c r="P225" s="179"/>
      <c r="Q225" s="179"/>
      <c r="R225" s="179"/>
      <c r="S225" s="179"/>
      <c r="T225" s="179"/>
      <c r="U225" s="180"/>
      <c r="V225" s="185"/>
      <c r="W225" s="117" t="str">
        <f t="shared" si="19"/>
        <v/>
      </c>
      <c r="X225" s="189"/>
      <c r="Y225" s="179"/>
      <c r="Z225" s="187"/>
      <c r="AA225" s="180"/>
      <c r="AB225" s="180"/>
      <c r="AC225" s="190"/>
      <c r="AD225" s="179"/>
      <c r="AE225" s="60" t="str">
        <f t="shared" si="20"/>
        <v/>
      </c>
      <c r="AF225" s="118" t="str">
        <f t="shared" si="21"/>
        <v/>
      </c>
      <c r="AG225" s="118"/>
      <c r="AH225" s="52"/>
      <c r="AI225" s="52"/>
      <c r="AJ225" s="119">
        <f t="shared" si="22"/>
        <v>0</v>
      </c>
      <c r="AK225" s="119">
        <f t="shared" si="23"/>
        <v>0</v>
      </c>
      <c r="AL225" s="119">
        <f t="shared" si="24"/>
        <v>0</v>
      </c>
      <c r="AM225" s="177">
        <f t="shared" si="25"/>
        <v>0</v>
      </c>
      <c r="AN225" s="177">
        <f t="shared" si="26"/>
        <v>0</v>
      </c>
      <c r="AO225" s="177">
        <f t="shared" si="27"/>
        <v>0</v>
      </c>
    </row>
    <row r="226" spans="4:41" s="116" customFormat="1" hidden="1">
      <c r="D226" s="60">
        <v>166</v>
      </c>
      <c r="E226" s="179"/>
      <c r="F226" s="180"/>
      <c r="G226" s="181"/>
      <c r="H226" s="52" t="str">
        <f>IF($G226="","",VLOOKUP($G226,加盟団体!$C$9:$H$208,5,FALSE))</f>
        <v/>
      </c>
      <c r="I226" s="61"/>
      <c r="J226" s="62" t="str">
        <f>IF($I226="","",VLOOKUP($I226,加盟団体!$C$9:$H$208,5,FALSE))</f>
        <v/>
      </c>
      <c r="K226" s="179"/>
      <c r="L226" s="62"/>
      <c r="M226" s="179"/>
      <c r="N226" s="62"/>
      <c r="O226" s="180"/>
      <c r="P226" s="179"/>
      <c r="Q226" s="179"/>
      <c r="R226" s="179"/>
      <c r="S226" s="179"/>
      <c r="T226" s="179"/>
      <c r="U226" s="180"/>
      <c r="V226" s="185"/>
      <c r="W226" s="117" t="str">
        <f t="shared" si="19"/>
        <v/>
      </c>
      <c r="X226" s="189"/>
      <c r="Y226" s="179"/>
      <c r="Z226" s="187"/>
      <c r="AA226" s="180"/>
      <c r="AB226" s="180"/>
      <c r="AC226" s="190"/>
      <c r="AD226" s="179"/>
      <c r="AE226" s="60" t="str">
        <f t="shared" si="20"/>
        <v/>
      </c>
      <c r="AF226" s="118" t="str">
        <f t="shared" si="21"/>
        <v/>
      </c>
      <c r="AG226" s="118"/>
      <c r="AH226" s="52"/>
      <c r="AI226" s="52"/>
      <c r="AJ226" s="119">
        <f t="shared" si="22"/>
        <v>0</v>
      </c>
      <c r="AK226" s="119">
        <f t="shared" si="23"/>
        <v>0</v>
      </c>
      <c r="AL226" s="119">
        <f t="shared" si="24"/>
        <v>0</v>
      </c>
      <c r="AM226" s="177">
        <f t="shared" si="25"/>
        <v>0</v>
      </c>
      <c r="AN226" s="177">
        <f t="shared" si="26"/>
        <v>0</v>
      </c>
      <c r="AO226" s="177">
        <f t="shared" si="27"/>
        <v>0</v>
      </c>
    </row>
    <row r="227" spans="4:41" s="116" customFormat="1" hidden="1">
      <c r="D227" s="60">
        <v>167</v>
      </c>
      <c r="E227" s="179"/>
      <c r="F227" s="180"/>
      <c r="G227" s="181"/>
      <c r="H227" s="52" t="str">
        <f>IF($G227="","",VLOOKUP($G227,加盟団体!$C$9:$H$208,5,FALSE))</f>
        <v/>
      </c>
      <c r="I227" s="61"/>
      <c r="J227" s="62" t="str">
        <f>IF($I227="","",VLOOKUP($I227,加盟団体!$C$9:$H$208,5,FALSE))</f>
        <v/>
      </c>
      <c r="K227" s="179"/>
      <c r="L227" s="62"/>
      <c r="M227" s="179"/>
      <c r="N227" s="62"/>
      <c r="O227" s="180"/>
      <c r="P227" s="179"/>
      <c r="Q227" s="179"/>
      <c r="R227" s="179"/>
      <c r="S227" s="179"/>
      <c r="T227" s="179"/>
      <c r="U227" s="180"/>
      <c r="V227" s="185"/>
      <c r="W227" s="117" t="str">
        <f t="shared" si="19"/>
        <v/>
      </c>
      <c r="X227" s="189"/>
      <c r="Y227" s="179"/>
      <c r="Z227" s="187"/>
      <c r="AA227" s="180"/>
      <c r="AB227" s="180"/>
      <c r="AC227" s="190"/>
      <c r="AD227" s="179"/>
      <c r="AE227" s="60" t="str">
        <f t="shared" si="20"/>
        <v/>
      </c>
      <c r="AF227" s="118" t="str">
        <f t="shared" si="21"/>
        <v/>
      </c>
      <c r="AG227" s="118"/>
      <c r="AH227" s="52"/>
      <c r="AI227" s="52"/>
      <c r="AJ227" s="119">
        <f t="shared" si="22"/>
        <v>0</v>
      </c>
      <c r="AK227" s="119">
        <f t="shared" si="23"/>
        <v>0</v>
      </c>
      <c r="AL227" s="119">
        <f t="shared" si="24"/>
        <v>0</v>
      </c>
      <c r="AM227" s="177">
        <f t="shared" si="25"/>
        <v>0</v>
      </c>
      <c r="AN227" s="177">
        <f t="shared" si="26"/>
        <v>0</v>
      </c>
      <c r="AO227" s="177">
        <f t="shared" si="27"/>
        <v>0</v>
      </c>
    </row>
    <row r="228" spans="4:41" s="116" customFormat="1" hidden="1">
      <c r="D228" s="60">
        <v>168</v>
      </c>
      <c r="E228" s="179"/>
      <c r="F228" s="180"/>
      <c r="G228" s="181"/>
      <c r="H228" s="52" t="str">
        <f>IF($G228="","",VLOOKUP($G228,加盟団体!$C$9:$H$208,5,FALSE))</f>
        <v/>
      </c>
      <c r="I228" s="61"/>
      <c r="J228" s="62" t="str">
        <f>IF($I228="","",VLOOKUP($I228,加盟団体!$C$9:$H$208,5,FALSE))</f>
        <v/>
      </c>
      <c r="K228" s="179"/>
      <c r="L228" s="62"/>
      <c r="M228" s="179"/>
      <c r="N228" s="62"/>
      <c r="O228" s="180"/>
      <c r="P228" s="179"/>
      <c r="Q228" s="179"/>
      <c r="R228" s="179"/>
      <c r="S228" s="179"/>
      <c r="T228" s="179"/>
      <c r="U228" s="180"/>
      <c r="V228" s="185"/>
      <c r="W228" s="117" t="str">
        <f t="shared" si="19"/>
        <v/>
      </c>
      <c r="X228" s="189"/>
      <c r="Y228" s="179"/>
      <c r="Z228" s="187"/>
      <c r="AA228" s="180"/>
      <c r="AB228" s="180"/>
      <c r="AC228" s="190"/>
      <c r="AD228" s="179"/>
      <c r="AE228" s="60" t="str">
        <f t="shared" si="20"/>
        <v/>
      </c>
      <c r="AF228" s="118" t="str">
        <f t="shared" si="21"/>
        <v/>
      </c>
      <c r="AG228" s="118"/>
      <c r="AH228" s="52"/>
      <c r="AI228" s="52"/>
      <c r="AJ228" s="119">
        <f t="shared" si="22"/>
        <v>0</v>
      </c>
      <c r="AK228" s="119">
        <f t="shared" si="23"/>
        <v>0</v>
      </c>
      <c r="AL228" s="119">
        <f t="shared" si="24"/>
        <v>0</v>
      </c>
      <c r="AM228" s="177">
        <f t="shared" si="25"/>
        <v>0</v>
      </c>
      <c r="AN228" s="177">
        <f t="shared" si="26"/>
        <v>0</v>
      </c>
      <c r="AO228" s="177">
        <f t="shared" si="27"/>
        <v>0</v>
      </c>
    </row>
    <row r="229" spans="4:41" s="116" customFormat="1" hidden="1">
      <c r="D229" s="60">
        <v>169</v>
      </c>
      <c r="E229" s="179"/>
      <c r="F229" s="180"/>
      <c r="G229" s="181"/>
      <c r="H229" s="52" t="str">
        <f>IF($G229="","",VLOOKUP($G229,加盟団体!$C$9:$H$208,5,FALSE))</f>
        <v/>
      </c>
      <c r="I229" s="61"/>
      <c r="J229" s="62" t="str">
        <f>IF($I229="","",VLOOKUP($I229,加盟団体!$C$9:$H$208,5,FALSE))</f>
        <v/>
      </c>
      <c r="K229" s="179"/>
      <c r="L229" s="62"/>
      <c r="M229" s="179"/>
      <c r="N229" s="62"/>
      <c r="O229" s="180"/>
      <c r="P229" s="179"/>
      <c r="Q229" s="179"/>
      <c r="R229" s="179"/>
      <c r="S229" s="179"/>
      <c r="T229" s="179"/>
      <c r="U229" s="180"/>
      <c r="V229" s="185"/>
      <c r="W229" s="117" t="str">
        <f t="shared" si="19"/>
        <v/>
      </c>
      <c r="X229" s="189"/>
      <c r="Y229" s="179"/>
      <c r="Z229" s="187"/>
      <c r="AA229" s="180"/>
      <c r="AB229" s="180"/>
      <c r="AC229" s="190"/>
      <c r="AD229" s="179"/>
      <c r="AE229" s="60" t="str">
        <f t="shared" si="20"/>
        <v/>
      </c>
      <c r="AF229" s="118" t="str">
        <f t="shared" si="21"/>
        <v/>
      </c>
      <c r="AG229" s="118"/>
      <c r="AH229" s="52"/>
      <c r="AI229" s="52"/>
      <c r="AJ229" s="119">
        <f t="shared" si="22"/>
        <v>0</v>
      </c>
      <c r="AK229" s="119">
        <f t="shared" si="23"/>
        <v>0</v>
      </c>
      <c r="AL229" s="119">
        <f t="shared" si="24"/>
        <v>0</v>
      </c>
      <c r="AM229" s="177">
        <f t="shared" si="25"/>
        <v>0</v>
      </c>
      <c r="AN229" s="177">
        <f t="shared" si="26"/>
        <v>0</v>
      </c>
      <c r="AO229" s="177">
        <f t="shared" si="27"/>
        <v>0</v>
      </c>
    </row>
    <row r="230" spans="4:41" s="116" customFormat="1" hidden="1">
      <c r="D230" s="60">
        <v>170</v>
      </c>
      <c r="E230" s="179"/>
      <c r="F230" s="180"/>
      <c r="G230" s="181"/>
      <c r="H230" s="52" t="str">
        <f>IF($G230="","",VLOOKUP($G230,加盟団体!$C$9:$H$208,5,FALSE))</f>
        <v/>
      </c>
      <c r="I230" s="61"/>
      <c r="J230" s="62" t="str">
        <f>IF($I230="","",VLOOKUP($I230,加盟団体!$C$9:$H$208,5,FALSE))</f>
        <v/>
      </c>
      <c r="K230" s="179"/>
      <c r="L230" s="62"/>
      <c r="M230" s="179"/>
      <c r="N230" s="62"/>
      <c r="O230" s="180"/>
      <c r="P230" s="179"/>
      <c r="Q230" s="179"/>
      <c r="R230" s="179"/>
      <c r="S230" s="179"/>
      <c r="T230" s="179"/>
      <c r="U230" s="180"/>
      <c r="V230" s="185"/>
      <c r="W230" s="117" t="str">
        <f t="shared" si="19"/>
        <v/>
      </c>
      <c r="X230" s="189"/>
      <c r="Y230" s="179"/>
      <c r="Z230" s="187"/>
      <c r="AA230" s="180"/>
      <c r="AB230" s="180"/>
      <c r="AC230" s="190"/>
      <c r="AD230" s="179"/>
      <c r="AE230" s="60" t="str">
        <f t="shared" si="20"/>
        <v/>
      </c>
      <c r="AF230" s="118" t="str">
        <f t="shared" si="21"/>
        <v/>
      </c>
      <c r="AG230" s="118"/>
      <c r="AH230" s="52"/>
      <c r="AI230" s="52"/>
      <c r="AJ230" s="119">
        <f t="shared" si="22"/>
        <v>0</v>
      </c>
      <c r="AK230" s="119">
        <f t="shared" si="23"/>
        <v>0</v>
      </c>
      <c r="AL230" s="119">
        <f t="shared" si="24"/>
        <v>0</v>
      </c>
      <c r="AM230" s="177">
        <f t="shared" si="25"/>
        <v>0</v>
      </c>
      <c r="AN230" s="177">
        <f t="shared" si="26"/>
        <v>0</v>
      </c>
      <c r="AO230" s="177">
        <f t="shared" si="27"/>
        <v>0</v>
      </c>
    </row>
    <row r="231" spans="4:41" s="116" customFormat="1" hidden="1">
      <c r="D231" s="60">
        <v>171</v>
      </c>
      <c r="E231" s="179"/>
      <c r="F231" s="180"/>
      <c r="G231" s="181"/>
      <c r="H231" s="52" t="str">
        <f>IF($G231="","",VLOOKUP($G231,加盟団体!$C$9:$H$208,5,FALSE))</f>
        <v/>
      </c>
      <c r="I231" s="61"/>
      <c r="J231" s="62" t="str">
        <f>IF($I231="","",VLOOKUP($I231,加盟団体!$C$9:$H$208,5,FALSE))</f>
        <v/>
      </c>
      <c r="K231" s="179"/>
      <c r="L231" s="62"/>
      <c r="M231" s="179"/>
      <c r="N231" s="62"/>
      <c r="O231" s="180"/>
      <c r="P231" s="179"/>
      <c r="Q231" s="179"/>
      <c r="R231" s="179"/>
      <c r="S231" s="179"/>
      <c r="T231" s="179"/>
      <c r="U231" s="180"/>
      <c r="V231" s="185"/>
      <c r="W231" s="117" t="str">
        <f t="shared" si="19"/>
        <v/>
      </c>
      <c r="X231" s="189"/>
      <c r="Y231" s="179"/>
      <c r="Z231" s="187"/>
      <c r="AA231" s="180"/>
      <c r="AB231" s="180"/>
      <c r="AC231" s="190"/>
      <c r="AD231" s="179"/>
      <c r="AE231" s="60" t="str">
        <f t="shared" si="20"/>
        <v/>
      </c>
      <c r="AF231" s="118" t="str">
        <f t="shared" si="21"/>
        <v/>
      </c>
      <c r="AG231" s="118"/>
      <c r="AH231" s="52"/>
      <c r="AI231" s="52"/>
      <c r="AJ231" s="119">
        <f t="shared" si="22"/>
        <v>0</v>
      </c>
      <c r="AK231" s="119">
        <f t="shared" si="23"/>
        <v>0</v>
      </c>
      <c r="AL231" s="119">
        <f t="shared" si="24"/>
        <v>0</v>
      </c>
      <c r="AM231" s="177">
        <f t="shared" si="25"/>
        <v>0</v>
      </c>
      <c r="AN231" s="177">
        <f t="shared" si="26"/>
        <v>0</v>
      </c>
      <c r="AO231" s="177">
        <f t="shared" si="27"/>
        <v>0</v>
      </c>
    </row>
    <row r="232" spans="4:41" s="116" customFormat="1" hidden="1">
      <c r="D232" s="60">
        <v>172</v>
      </c>
      <c r="E232" s="179"/>
      <c r="F232" s="180"/>
      <c r="G232" s="181"/>
      <c r="H232" s="52" t="str">
        <f>IF($G232="","",VLOOKUP($G232,加盟団体!$C$9:$H$208,5,FALSE))</f>
        <v/>
      </c>
      <c r="I232" s="61"/>
      <c r="J232" s="62" t="str">
        <f>IF($I232="","",VLOOKUP($I232,加盟団体!$C$9:$H$208,5,FALSE))</f>
        <v/>
      </c>
      <c r="K232" s="179"/>
      <c r="L232" s="62"/>
      <c r="M232" s="179"/>
      <c r="N232" s="62"/>
      <c r="O232" s="180"/>
      <c r="P232" s="179"/>
      <c r="Q232" s="179"/>
      <c r="R232" s="179"/>
      <c r="S232" s="179"/>
      <c r="T232" s="179"/>
      <c r="U232" s="180"/>
      <c r="V232" s="185"/>
      <c r="W232" s="117" t="str">
        <f t="shared" si="19"/>
        <v/>
      </c>
      <c r="X232" s="189"/>
      <c r="Y232" s="179"/>
      <c r="Z232" s="187"/>
      <c r="AA232" s="180"/>
      <c r="AB232" s="180"/>
      <c r="AC232" s="190"/>
      <c r="AD232" s="179"/>
      <c r="AE232" s="60" t="str">
        <f t="shared" si="20"/>
        <v/>
      </c>
      <c r="AF232" s="118" t="str">
        <f t="shared" si="21"/>
        <v/>
      </c>
      <c r="AG232" s="118"/>
      <c r="AH232" s="52"/>
      <c r="AI232" s="52"/>
      <c r="AJ232" s="119">
        <f t="shared" si="22"/>
        <v>0</v>
      </c>
      <c r="AK232" s="119">
        <f t="shared" si="23"/>
        <v>0</v>
      </c>
      <c r="AL232" s="119">
        <f t="shared" si="24"/>
        <v>0</v>
      </c>
      <c r="AM232" s="177">
        <f t="shared" si="25"/>
        <v>0</v>
      </c>
      <c r="AN232" s="177">
        <f t="shared" si="26"/>
        <v>0</v>
      </c>
      <c r="AO232" s="177">
        <f t="shared" si="27"/>
        <v>0</v>
      </c>
    </row>
    <row r="233" spans="4:41" s="116" customFormat="1" hidden="1">
      <c r="D233" s="60">
        <v>173</v>
      </c>
      <c r="E233" s="179"/>
      <c r="F233" s="180"/>
      <c r="G233" s="181"/>
      <c r="H233" s="52" t="str">
        <f>IF($G233="","",VLOOKUP($G233,加盟団体!$C$9:$H$208,5,FALSE))</f>
        <v/>
      </c>
      <c r="I233" s="61"/>
      <c r="J233" s="62" t="str">
        <f>IF($I233="","",VLOOKUP($I233,加盟団体!$C$9:$H$208,5,FALSE))</f>
        <v/>
      </c>
      <c r="K233" s="179"/>
      <c r="L233" s="62"/>
      <c r="M233" s="179"/>
      <c r="N233" s="62"/>
      <c r="O233" s="180"/>
      <c r="P233" s="179"/>
      <c r="Q233" s="179"/>
      <c r="R233" s="179"/>
      <c r="S233" s="179"/>
      <c r="T233" s="179"/>
      <c r="U233" s="180"/>
      <c r="V233" s="185"/>
      <c r="W233" s="117" t="str">
        <f t="shared" si="19"/>
        <v/>
      </c>
      <c r="X233" s="189"/>
      <c r="Y233" s="179"/>
      <c r="Z233" s="187"/>
      <c r="AA233" s="180"/>
      <c r="AB233" s="180"/>
      <c r="AC233" s="190"/>
      <c r="AD233" s="179"/>
      <c r="AE233" s="60" t="str">
        <f t="shared" si="20"/>
        <v/>
      </c>
      <c r="AF233" s="118" t="str">
        <f t="shared" si="21"/>
        <v/>
      </c>
      <c r="AG233" s="118"/>
      <c r="AH233" s="52"/>
      <c r="AI233" s="52"/>
      <c r="AJ233" s="119">
        <f t="shared" si="22"/>
        <v>0</v>
      </c>
      <c r="AK233" s="119">
        <f t="shared" si="23"/>
        <v>0</v>
      </c>
      <c r="AL233" s="119">
        <f t="shared" si="24"/>
        <v>0</v>
      </c>
      <c r="AM233" s="177">
        <f t="shared" si="25"/>
        <v>0</v>
      </c>
      <c r="AN233" s="177">
        <f t="shared" si="26"/>
        <v>0</v>
      </c>
      <c r="AO233" s="177">
        <f t="shared" si="27"/>
        <v>0</v>
      </c>
    </row>
    <row r="234" spans="4:41" s="116" customFormat="1" hidden="1">
      <c r="D234" s="60">
        <v>174</v>
      </c>
      <c r="E234" s="179"/>
      <c r="F234" s="180"/>
      <c r="G234" s="181"/>
      <c r="H234" s="52" t="str">
        <f>IF($G234="","",VLOOKUP($G234,加盟団体!$C$9:$H$208,5,FALSE))</f>
        <v/>
      </c>
      <c r="I234" s="61"/>
      <c r="J234" s="62" t="str">
        <f>IF($I234="","",VLOOKUP($I234,加盟団体!$C$9:$H$208,5,FALSE))</f>
        <v/>
      </c>
      <c r="K234" s="179"/>
      <c r="L234" s="62"/>
      <c r="M234" s="179"/>
      <c r="N234" s="62"/>
      <c r="O234" s="180"/>
      <c r="P234" s="179"/>
      <c r="Q234" s="179"/>
      <c r="R234" s="179"/>
      <c r="S234" s="179"/>
      <c r="T234" s="179"/>
      <c r="U234" s="180"/>
      <c r="V234" s="185"/>
      <c r="W234" s="117" t="str">
        <f t="shared" si="19"/>
        <v/>
      </c>
      <c r="X234" s="189"/>
      <c r="Y234" s="179"/>
      <c r="Z234" s="187"/>
      <c r="AA234" s="180"/>
      <c r="AB234" s="180"/>
      <c r="AC234" s="190"/>
      <c r="AD234" s="179"/>
      <c r="AE234" s="60" t="str">
        <f t="shared" si="20"/>
        <v/>
      </c>
      <c r="AF234" s="118" t="str">
        <f t="shared" si="21"/>
        <v/>
      </c>
      <c r="AG234" s="118"/>
      <c r="AH234" s="52"/>
      <c r="AI234" s="52"/>
      <c r="AJ234" s="119">
        <f t="shared" si="22"/>
        <v>0</v>
      </c>
      <c r="AK234" s="119">
        <f t="shared" si="23"/>
        <v>0</v>
      </c>
      <c r="AL234" s="119">
        <f t="shared" si="24"/>
        <v>0</v>
      </c>
      <c r="AM234" s="177">
        <f t="shared" si="25"/>
        <v>0</v>
      </c>
      <c r="AN234" s="177">
        <f t="shared" si="26"/>
        <v>0</v>
      </c>
      <c r="AO234" s="177">
        <f t="shared" si="27"/>
        <v>0</v>
      </c>
    </row>
    <row r="235" spans="4:41" s="116" customFormat="1" hidden="1">
      <c r="D235" s="60">
        <v>175</v>
      </c>
      <c r="E235" s="179"/>
      <c r="F235" s="180"/>
      <c r="G235" s="181"/>
      <c r="H235" s="52" t="str">
        <f>IF($G235="","",VLOOKUP($G235,加盟団体!$C$9:$H$208,5,FALSE))</f>
        <v/>
      </c>
      <c r="I235" s="61"/>
      <c r="J235" s="62" t="str">
        <f>IF($I235="","",VLOOKUP($I235,加盟団体!$C$9:$H$208,5,FALSE))</f>
        <v/>
      </c>
      <c r="K235" s="179"/>
      <c r="L235" s="62"/>
      <c r="M235" s="179"/>
      <c r="N235" s="62"/>
      <c r="O235" s="180"/>
      <c r="P235" s="179"/>
      <c r="Q235" s="179"/>
      <c r="R235" s="179"/>
      <c r="S235" s="179"/>
      <c r="T235" s="179"/>
      <c r="U235" s="180"/>
      <c r="V235" s="185"/>
      <c r="W235" s="117" t="str">
        <f t="shared" si="19"/>
        <v/>
      </c>
      <c r="X235" s="189"/>
      <c r="Y235" s="179"/>
      <c r="Z235" s="187"/>
      <c r="AA235" s="180"/>
      <c r="AB235" s="180"/>
      <c r="AC235" s="190"/>
      <c r="AD235" s="179"/>
      <c r="AE235" s="60" t="str">
        <f t="shared" si="20"/>
        <v/>
      </c>
      <c r="AF235" s="118" t="str">
        <f t="shared" si="21"/>
        <v/>
      </c>
      <c r="AG235" s="118"/>
      <c r="AH235" s="52"/>
      <c r="AI235" s="52"/>
      <c r="AJ235" s="119">
        <f t="shared" si="22"/>
        <v>0</v>
      </c>
      <c r="AK235" s="119">
        <f t="shared" si="23"/>
        <v>0</v>
      </c>
      <c r="AL235" s="119">
        <f t="shared" si="24"/>
        <v>0</v>
      </c>
      <c r="AM235" s="177">
        <f t="shared" si="25"/>
        <v>0</v>
      </c>
      <c r="AN235" s="177">
        <f t="shared" si="26"/>
        <v>0</v>
      </c>
      <c r="AO235" s="177">
        <f t="shared" si="27"/>
        <v>0</v>
      </c>
    </row>
    <row r="236" spans="4:41" s="116" customFormat="1" hidden="1">
      <c r="D236" s="60">
        <v>176</v>
      </c>
      <c r="E236" s="179"/>
      <c r="F236" s="180"/>
      <c r="G236" s="181"/>
      <c r="H236" s="52" t="str">
        <f>IF($G236="","",VLOOKUP($G236,加盟団体!$C$9:$H$208,5,FALSE))</f>
        <v/>
      </c>
      <c r="I236" s="61"/>
      <c r="J236" s="62" t="str">
        <f>IF($I236="","",VLOOKUP($I236,加盟団体!$C$9:$H$208,5,FALSE))</f>
        <v/>
      </c>
      <c r="K236" s="179"/>
      <c r="L236" s="62"/>
      <c r="M236" s="179"/>
      <c r="N236" s="62"/>
      <c r="O236" s="180"/>
      <c r="P236" s="179"/>
      <c r="Q236" s="179"/>
      <c r="R236" s="179"/>
      <c r="S236" s="179"/>
      <c r="T236" s="179"/>
      <c r="U236" s="180"/>
      <c r="V236" s="185"/>
      <c r="W236" s="117" t="str">
        <f t="shared" si="19"/>
        <v/>
      </c>
      <c r="X236" s="189"/>
      <c r="Y236" s="179"/>
      <c r="Z236" s="187"/>
      <c r="AA236" s="180"/>
      <c r="AB236" s="180"/>
      <c r="AC236" s="190"/>
      <c r="AD236" s="179"/>
      <c r="AE236" s="60" t="str">
        <f t="shared" si="20"/>
        <v/>
      </c>
      <c r="AF236" s="118" t="str">
        <f t="shared" si="21"/>
        <v/>
      </c>
      <c r="AG236" s="118"/>
      <c r="AH236" s="52"/>
      <c r="AI236" s="52"/>
      <c r="AJ236" s="119">
        <f t="shared" si="22"/>
        <v>0</v>
      </c>
      <c r="AK236" s="119">
        <f t="shared" si="23"/>
        <v>0</v>
      </c>
      <c r="AL236" s="119">
        <f t="shared" si="24"/>
        <v>0</v>
      </c>
      <c r="AM236" s="177">
        <f t="shared" si="25"/>
        <v>0</v>
      </c>
      <c r="AN236" s="177">
        <f t="shared" si="26"/>
        <v>0</v>
      </c>
      <c r="AO236" s="177">
        <f t="shared" si="27"/>
        <v>0</v>
      </c>
    </row>
    <row r="237" spans="4:41" s="116" customFormat="1" hidden="1">
      <c r="D237" s="60">
        <v>177</v>
      </c>
      <c r="E237" s="179"/>
      <c r="F237" s="180"/>
      <c r="G237" s="181"/>
      <c r="H237" s="52" t="str">
        <f>IF($G237="","",VLOOKUP($G237,加盟団体!$C$9:$H$208,5,FALSE))</f>
        <v/>
      </c>
      <c r="I237" s="61"/>
      <c r="J237" s="62" t="str">
        <f>IF($I237="","",VLOOKUP($I237,加盟団体!$C$9:$H$208,5,FALSE))</f>
        <v/>
      </c>
      <c r="K237" s="179"/>
      <c r="L237" s="62"/>
      <c r="M237" s="179"/>
      <c r="N237" s="62"/>
      <c r="O237" s="180"/>
      <c r="P237" s="179"/>
      <c r="Q237" s="179"/>
      <c r="R237" s="179"/>
      <c r="S237" s="179"/>
      <c r="T237" s="179"/>
      <c r="U237" s="180"/>
      <c r="V237" s="185"/>
      <c r="W237" s="117" t="str">
        <f t="shared" si="19"/>
        <v/>
      </c>
      <c r="X237" s="189"/>
      <c r="Y237" s="179"/>
      <c r="Z237" s="187"/>
      <c r="AA237" s="180"/>
      <c r="AB237" s="180"/>
      <c r="AC237" s="190"/>
      <c r="AD237" s="179"/>
      <c r="AE237" s="60" t="str">
        <f t="shared" si="20"/>
        <v/>
      </c>
      <c r="AF237" s="118" t="str">
        <f t="shared" si="21"/>
        <v/>
      </c>
      <c r="AG237" s="118"/>
      <c r="AH237" s="52"/>
      <c r="AI237" s="52"/>
      <c r="AJ237" s="119">
        <f t="shared" si="22"/>
        <v>0</v>
      </c>
      <c r="AK237" s="119">
        <f t="shared" si="23"/>
        <v>0</v>
      </c>
      <c r="AL237" s="119">
        <f t="shared" si="24"/>
        <v>0</v>
      </c>
      <c r="AM237" s="177">
        <f t="shared" si="25"/>
        <v>0</v>
      </c>
      <c r="AN237" s="177">
        <f t="shared" si="26"/>
        <v>0</v>
      </c>
      <c r="AO237" s="177">
        <f t="shared" si="27"/>
        <v>0</v>
      </c>
    </row>
    <row r="238" spans="4:41" s="116" customFormat="1" hidden="1">
      <c r="D238" s="60">
        <v>178</v>
      </c>
      <c r="E238" s="179"/>
      <c r="F238" s="180"/>
      <c r="G238" s="181"/>
      <c r="H238" s="52" t="str">
        <f>IF($G238="","",VLOOKUP($G238,加盟団体!$C$9:$H$208,5,FALSE))</f>
        <v/>
      </c>
      <c r="I238" s="61"/>
      <c r="J238" s="62" t="str">
        <f>IF($I238="","",VLOOKUP($I238,加盟団体!$C$9:$H$208,5,FALSE))</f>
        <v/>
      </c>
      <c r="K238" s="179"/>
      <c r="L238" s="62"/>
      <c r="M238" s="179"/>
      <c r="N238" s="62"/>
      <c r="O238" s="180"/>
      <c r="P238" s="179"/>
      <c r="Q238" s="179"/>
      <c r="R238" s="179"/>
      <c r="S238" s="179"/>
      <c r="T238" s="179"/>
      <c r="U238" s="180"/>
      <c r="V238" s="185"/>
      <c r="W238" s="117" t="str">
        <f t="shared" si="19"/>
        <v/>
      </c>
      <c r="X238" s="189"/>
      <c r="Y238" s="179"/>
      <c r="Z238" s="187"/>
      <c r="AA238" s="180"/>
      <c r="AB238" s="180"/>
      <c r="AC238" s="190"/>
      <c r="AD238" s="179"/>
      <c r="AE238" s="60" t="str">
        <f t="shared" si="20"/>
        <v/>
      </c>
      <c r="AF238" s="118" t="str">
        <f t="shared" si="21"/>
        <v/>
      </c>
      <c r="AG238" s="118"/>
      <c r="AH238" s="52"/>
      <c r="AI238" s="52"/>
      <c r="AJ238" s="119">
        <f t="shared" si="22"/>
        <v>0</v>
      </c>
      <c r="AK238" s="119">
        <f t="shared" si="23"/>
        <v>0</v>
      </c>
      <c r="AL238" s="119">
        <f t="shared" si="24"/>
        <v>0</v>
      </c>
      <c r="AM238" s="177">
        <f t="shared" si="25"/>
        <v>0</v>
      </c>
      <c r="AN238" s="177">
        <f t="shared" si="26"/>
        <v>0</v>
      </c>
      <c r="AO238" s="177">
        <f t="shared" si="27"/>
        <v>0</v>
      </c>
    </row>
    <row r="239" spans="4:41" s="116" customFormat="1" hidden="1">
      <c r="D239" s="60">
        <v>179</v>
      </c>
      <c r="E239" s="179"/>
      <c r="F239" s="180"/>
      <c r="G239" s="181"/>
      <c r="H239" s="52" t="str">
        <f>IF($G239="","",VLOOKUP($G239,加盟団体!$C$9:$H$208,5,FALSE))</f>
        <v/>
      </c>
      <c r="I239" s="61"/>
      <c r="J239" s="62" t="str">
        <f>IF($I239="","",VLOOKUP($I239,加盟団体!$C$9:$H$208,5,FALSE))</f>
        <v/>
      </c>
      <c r="K239" s="179"/>
      <c r="L239" s="62"/>
      <c r="M239" s="179"/>
      <c r="N239" s="62"/>
      <c r="O239" s="180"/>
      <c r="P239" s="179"/>
      <c r="Q239" s="179"/>
      <c r="R239" s="179"/>
      <c r="S239" s="179"/>
      <c r="T239" s="179"/>
      <c r="U239" s="180"/>
      <c r="V239" s="185"/>
      <c r="W239" s="117" t="str">
        <f t="shared" si="19"/>
        <v/>
      </c>
      <c r="X239" s="189"/>
      <c r="Y239" s="179"/>
      <c r="Z239" s="187"/>
      <c r="AA239" s="180"/>
      <c r="AB239" s="180"/>
      <c r="AC239" s="190"/>
      <c r="AD239" s="179"/>
      <c r="AE239" s="60" t="str">
        <f t="shared" si="20"/>
        <v/>
      </c>
      <c r="AF239" s="118" t="str">
        <f t="shared" si="21"/>
        <v/>
      </c>
      <c r="AG239" s="118"/>
      <c r="AH239" s="52"/>
      <c r="AI239" s="52"/>
      <c r="AJ239" s="119">
        <f t="shared" si="22"/>
        <v>0</v>
      </c>
      <c r="AK239" s="119">
        <f t="shared" si="23"/>
        <v>0</v>
      </c>
      <c r="AL239" s="119">
        <f t="shared" si="24"/>
        <v>0</v>
      </c>
      <c r="AM239" s="177">
        <f t="shared" si="25"/>
        <v>0</v>
      </c>
      <c r="AN239" s="177">
        <f t="shared" si="26"/>
        <v>0</v>
      </c>
      <c r="AO239" s="177">
        <f t="shared" si="27"/>
        <v>0</v>
      </c>
    </row>
    <row r="240" spans="4:41" s="116" customFormat="1" hidden="1">
      <c r="D240" s="60">
        <v>180</v>
      </c>
      <c r="E240" s="179"/>
      <c r="F240" s="180"/>
      <c r="G240" s="181"/>
      <c r="H240" s="52" t="str">
        <f>IF($G240="","",VLOOKUP($G240,加盟団体!$C$9:$H$208,5,FALSE))</f>
        <v/>
      </c>
      <c r="I240" s="61"/>
      <c r="J240" s="62" t="str">
        <f>IF($I240="","",VLOOKUP($I240,加盟団体!$C$9:$H$208,5,FALSE))</f>
        <v/>
      </c>
      <c r="K240" s="179"/>
      <c r="L240" s="62"/>
      <c r="M240" s="179"/>
      <c r="N240" s="62"/>
      <c r="O240" s="180"/>
      <c r="P240" s="179"/>
      <c r="Q240" s="179"/>
      <c r="R240" s="179"/>
      <c r="S240" s="179"/>
      <c r="T240" s="179"/>
      <c r="U240" s="180"/>
      <c r="V240" s="185"/>
      <c r="W240" s="117" t="str">
        <f t="shared" si="19"/>
        <v/>
      </c>
      <c r="X240" s="189"/>
      <c r="Y240" s="179"/>
      <c r="Z240" s="187"/>
      <c r="AA240" s="181"/>
      <c r="AB240" s="181"/>
      <c r="AC240" s="191"/>
      <c r="AD240" s="179"/>
      <c r="AE240" s="60" t="str">
        <f t="shared" si="20"/>
        <v/>
      </c>
      <c r="AF240" s="118" t="str">
        <f t="shared" si="21"/>
        <v/>
      </c>
      <c r="AG240" s="118"/>
      <c r="AH240" s="52"/>
      <c r="AI240" s="52"/>
      <c r="AJ240" s="119">
        <f t="shared" si="22"/>
        <v>0</v>
      </c>
      <c r="AK240" s="119">
        <f t="shared" si="23"/>
        <v>0</v>
      </c>
      <c r="AL240" s="119">
        <f t="shared" si="24"/>
        <v>0</v>
      </c>
      <c r="AM240" s="177">
        <f t="shared" si="25"/>
        <v>0</v>
      </c>
      <c r="AN240" s="177">
        <f t="shared" si="26"/>
        <v>0</v>
      </c>
      <c r="AO240" s="177">
        <f t="shared" si="27"/>
        <v>0</v>
      </c>
    </row>
    <row r="241" spans="4:41" s="116" customFormat="1" hidden="1">
      <c r="D241" s="60">
        <v>181</v>
      </c>
      <c r="E241" s="179"/>
      <c r="F241" s="180"/>
      <c r="G241" s="181"/>
      <c r="H241" s="52" t="str">
        <f>IF($G241="","",VLOOKUP($G241,加盟団体!$C$9:$H$208,5,FALSE))</f>
        <v/>
      </c>
      <c r="I241" s="61"/>
      <c r="J241" s="62" t="str">
        <f>IF($I241="","",VLOOKUP($I241,加盟団体!$C$9:$H$208,5,FALSE))</f>
        <v/>
      </c>
      <c r="K241" s="179"/>
      <c r="L241" s="62"/>
      <c r="M241" s="179"/>
      <c r="N241" s="62"/>
      <c r="O241" s="180"/>
      <c r="P241" s="179"/>
      <c r="Q241" s="179"/>
      <c r="R241" s="179"/>
      <c r="S241" s="179"/>
      <c r="T241" s="179"/>
      <c r="U241" s="180"/>
      <c r="V241" s="185"/>
      <c r="W241" s="117" t="str">
        <f t="shared" si="19"/>
        <v/>
      </c>
      <c r="X241" s="189"/>
      <c r="Y241" s="179"/>
      <c r="Z241" s="187"/>
      <c r="AA241" s="180"/>
      <c r="AB241" s="180"/>
      <c r="AC241" s="190"/>
      <c r="AD241" s="179"/>
      <c r="AE241" s="60" t="str">
        <f t="shared" si="20"/>
        <v/>
      </c>
      <c r="AF241" s="118" t="str">
        <f t="shared" si="21"/>
        <v/>
      </c>
      <c r="AG241" s="118"/>
      <c r="AH241" s="52"/>
      <c r="AI241" s="52"/>
      <c r="AJ241" s="119">
        <f t="shared" si="22"/>
        <v>0</v>
      </c>
      <c r="AK241" s="119">
        <f t="shared" si="23"/>
        <v>0</v>
      </c>
      <c r="AL241" s="119">
        <f t="shared" si="24"/>
        <v>0</v>
      </c>
      <c r="AM241" s="177">
        <f t="shared" si="25"/>
        <v>0</v>
      </c>
      <c r="AN241" s="177">
        <f t="shared" si="26"/>
        <v>0</v>
      </c>
      <c r="AO241" s="177">
        <f t="shared" si="27"/>
        <v>0</v>
      </c>
    </row>
    <row r="242" spans="4:41" s="116" customFormat="1" hidden="1">
      <c r="D242" s="60">
        <v>182</v>
      </c>
      <c r="E242" s="179"/>
      <c r="F242" s="180"/>
      <c r="G242" s="181"/>
      <c r="H242" s="52" t="str">
        <f>IF($G242="","",VLOOKUP($G242,加盟団体!$C$9:$H$208,5,FALSE))</f>
        <v/>
      </c>
      <c r="I242" s="61"/>
      <c r="J242" s="62" t="str">
        <f>IF($I242="","",VLOOKUP($I242,加盟団体!$C$9:$H$208,5,FALSE))</f>
        <v/>
      </c>
      <c r="K242" s="179"/>
      <c r="L242" s="62"/>
      <c r="M242" s="179"/>
      <c r="N242" s="62"/>
      <c r="O242" s="180"/>
      <c r="P242" s="179"/>
      <c r="Q242" s="179"/>
      <c r="R242" s="179"/>
      <c r="S242" s="179"/>
      <c r="T242" s="179"/>
      <c r="U242" s="180"/>
      <c r="V242" s="185"/>
      <c r="W242" s="117" t="str">
        <f t="shared" si="19"/>
        <v/>
      </c>
      <c r="X242" s="189"/>
      <c r="Y242" s="179"/>
      <c r="Z242" s="187"/>
      <c r="AA242" s="180"/>
      <c r="AB242" s="180"/>
      <c r="AC242" s="190"/>
      <c r="AD242" s="179"/>
      <c r="AE242" s="60" t="str">
        <f t="shared" si="20"/>
        <v/>
      </c>
      <c r="AF242" s="118" t="str">
        <f t="shared" si="21"/>
        <v/>
      </c>
      <c r="AG242" s="118"/>
      <c r="AH242" s="52"/>
      <c r="AI242" s="52"/>
      <c r="AJ242" s="119">
        <f t="shared" si="22"/>
        <v>0</v>
      </c>
      <c r="AK242" s="119">
        <f t="shared" si="23"/>
        <v>0</v>
      </c>
      <c r="AL242" s="119">
        <f t="shared" si="24"/>
        <v>0</v>
      </c>
      <c r="AM242" s="177">
        <f t="shared" si="25"/>
        <v>0</v>
      </c>
      <c r="AN242" s="177">
        <f t="shared" si="26"/>
        <v>0</v>
      </c>
      <c r="AO242" s="177">
        <f t="shared" si="27"/>
        <v>0</v>
      </c>
    </row>
    <row r="243" spans="4:41" s="116" customFormat="1" hidden="1">
      <c r="D243" s="60">
        <v>183</v>
      </c>
      <c r="E243" s="179"/>
      <c r="F243" s="180"/>
      <c r="G243" s="181"/>
      <c r="H243" s="52" t="str">
        <f>IF($G243="","",VLOOKUP($G243,加盟団体!$C$9:$H$208,5,FALSE))</f>
        <v/>
      </c>
      <c r="I243" s="61"/>
      <c r="J243" s="62" t="str">
        <f>IF($I243="","",VLOOKUP($I243,加盟団体!$C$9:$H$208,5,FALSE))</f>
        <v/>
      </c>
      <c r="K243" s="179"/>
      <c r="L243" s="62"/>
      <c r="M243" s="179"/>
      <c r="N243" s="62"/>
      <c r="O243" s="180"/>
      <c r="P243" s="179"/>
      <c r="Q243" s="179"/>
      <c r="R243" s="179"/>
      <c r="S243" s="179"/>
      <c r="T243" s="179"/>
      <c r="U243" s="180"/>
      <c r="V243" s="185"/>
      <c r="W243" s="117" t="str">
        <f t="shared" si="19"/>
        <v/>
      </c>
      <c r="X243" s="189"/>
      <c r="Y243" s="179"/>
      <c r="Z243" s="187"/>
      <c r="AA243" s="180"/>
      <c r="AB243" s="180"/>
      <c r="AC243" s="190"/>
      <c r="AD243" s="179"/>
      <c r="AE243" s="60" t="str">
        <f t="shared" si="20"/>
        <v/>
      </c>
      <c r="AF243" s="118" t="str">
        <f t="shared" si="21"/>
        <v/>
      </c>
      <c r="AG243" s="118"/>
      <c r="AH243" s="52"/>
      <c r="AI243" s="52"/>
      <c r="AJ243" s="119">
        <f t="shared" si="22"/>
        <v>0</v>
      </c>
      <c r="AK243" s="119">
        <f t="shared" si="23"/>
        <v>0</v>
      </c>
      <c r="AL243" s="119">
        <f t="shared" si="24"/>
        <v>0</v>
      </c>
      <c r="AM243" s="177">
        <f t="shared" si="25"/>
        <v>0</v>
      </c>
      <c r="AN243" s="177">
        <f t="shared" si="26"/>
        <v>0</v>
      </c>
      <c r="AO243" s="177">
        <f t="shared" si="27"/>
        <v>0</v>
      </c>
    </row>
    <row r="244" spans="4:41" s="116" customFormat="1" hidden="1">
      <c r="D244" s="60">
        <v>184</v>
      </c>
      <c r="E244" s="179"/>
      <c r="F244" s="180"/>
      <c r="G244" s="181"/>
      <c r="H244" s="52" t="str">
        <f>IF($G244="","",VLOOKUP($G244,加盟団体!$C$9:$H$208,5,FALSE))</f>
        <v/>
      </c>
      <c r="I244" s="61"/>
      <c r="J244" s="62" t="str">
        <f>IF($I244="","",VLOOKUP($I244,加盟団体!$C$9:$H$208,5,FALSE))</f>
        <v/>
      </c>
      <c r="K244" s="179"/>
      <c r="L244" s="62"/>
      <c r="M244" s="179"/>
      <c r="N244" s="62"/>
      <c r="O244" s="180"/>
      <c r="P244" s="179"/>
      <c r="Q244" s="179"/>
      <c r="R244" s="179"/>
      <c r="S244" s="179"/>
      <c r="T244" s="179"/>
      <c r="U244" s="180"/>
      <c r="V244" s="185"/>
      <c r="W244" s="117" t="str">
        <f t="shared" si="19"/>
        <v/>
      </c>
      <c r="X244" s="189"/>
      <c r="Y244" s="179"/>
      <c r="Z244" s="187"/>
      <c r="AA244" s="180"/>
      <c r="AB244" s="180"/>
      <c r="AC244" s="190"/>
      <c r="AD244" s="179"/>
      <c r="AE244" s="60" t="str">
        <f t="shared" si="20"/>
        <v/>
      </c>
      <c r="AF244" s="118" t="str">
        <f t="shared" si="21"/>
        <v/>
      </c>
      <c r="AG244" s="118"/>
      <c r="AH244" s="52"/>
      <c r="AI244" s="52"/>
      <c r="AJ244" s="119">
        <f t="shared" si="22"/>
        <v>0</v>
      </c>
      <c r="AK244" s="119">
        <f t="shared" si="23"/>
        <v>0</v>
      </c>
      <c r="AL244" s="119">
        <f t="shared" si="24"/>
        <v>0</v>
      </c>
      <c r="AM244" s="177">
        <f t="shared" si="25"/>
        <v>0</v>
      </c>
      <c r="AN244" s="177">
        <f t="shared" si="26"/>
        <v>0</v>
      </c>
      <c r="AO244" s="177">
        <f t="shared" si="27"/>
        <v>0</v>
      </c>
    </row>
    <row r="245" spans="4:41" s="116" customFormat="1" hidden="1">
      <c r="D245" s="60">
        <v>185</v>
      </c>
      <c r="E245" s="179"/>
      <c r="F245" s="180"/>
      <c r="G245" s="181"/>
      <c r="H245" s="52" t="str">
        <f>IF($G245="","",VLOOKUP($G245,加盟団体!$C$9:$H$208,5,FALSE))</f>
        <v/>
      </c>
      <c r="I245" s="61"/>
      <c r="J245" s="62" t="str">
        <f>IF($I245="","",VLOOKUP($I245,加盟団体!$C$9:$H$208,5,FALSE))</f>
        <v/>
      </c>
      <c r="K245" s="179"/>
      <c r="L245" s="62"/>
      <c r="M245" s="179"/>
      <c r="N245" s="62"/>
      <c r="O245" s="180"/>
      <c r="P245" s="179"/>
      <c r="Q245" s="179"/>
      <c r="R245" s="179"/>
      <c r="S245" s="179"/>
      <c r="T245" s="179"/>
      <c r="U245" s="180"/>
      <c r="V245" s="185"/>
      <c r="W245" s="117" t="str">
        <f t="shared" si="19"/>
        <v/>
      </c>
      <c r="X245" s="189"/>
      <c r="Y245" s="179"/>
      <c r="Z245" s="187"/>
      <c r="AA245" s="180"/>
      <c r="AB245" s="180"/>
      <c r="AC245" s="190"/>
      <c r="AD245" s="179"/>
      <c r="AE245" s="60" t="str">
        <f t="shared" si="20"/>
        <v/>
      </c>
      <c r="AF245" s="118" t="str">
        <f t="shared" si="21"/>
        <v/>
      </c>
      <c r="AG245" s="118"/>
      <c r="AH245" s="52"/>
      <c r="AI245" s="52"/>
      <c r="AJ245" s="119">
        <f t="shared" si="22"/>
        <v>0</v>
      </c>
      <c r="AK245" s="119">
        <f t="shared" si="23"/>
        <v>0</v>
      </c>
      <c r="AL245" s="119">
        <f t="shared" si="24"/>
        <v>0</v>
      </c>
      <c r="AM245" s="177">
        <f t="shared" si="25"/>
        <v>0</v>
      </c>
      <c r="AN245" s="177">
        <f t="shared" si="26"/>
        <v>0</v>
      </c>
      <c r="AO245" s="177">
        <f t="shared" si="27"/>
        <v>0</v>
      </c>
    </row>
    <row r="246" spans="4:41" s="116" customFormat="1" hidden="1">
      <c r="D246" s="60">
        <v>186</v>
      </c>
      <c r="E246" s="179"/>
      <c r="F246" s="180"/>
      <c r="G246" s="181"/>
      <c r="H246" s="52" t="str">
        <f>IF($G246="","",VLOOKUP($G246,加盟団体!$C$9:$H$208,5,FALSE))</f>
        <v/>
      </c>
      <c r="I246" s="61"/>
      <c r="J246" s="62" t="str">
        <f>IF($I246="","",VLOOKUP($I246,加盟団体!$C$9:$H$208,5,FALSE))</f>
        <v/>
      </c>
      <c r="K246" s="179"/>
      <c r="L246" s="62"/>
      <c r="M246" s="179"/>
      <c r="N246" s="62"/>
      <c r="O246" s="180"/>
      <c r="P246" s="179"/>
      <c r="Q246" s="179"/>
      <c r="R246" s="179"/>
      <c r="S246" s="179"/>
      <c r="T246" s="179"/>
      <c r="U246" s="180"/>
      <c r="V246" s="185"/>
      <c r="W246" s="117" t="str">
        <f t="shared" si="19"/>
        <v/>
      </c>
      <c r="X246" s="189"/>
      <c r="Y246" s="179"/>
      <c r="Z246" s="187"/>
      <c r="AA246" s="180"/>
      <c r="AB246" s="180"/>
      <c r="AC246" s="190"/>
      <c r="AD246" s="179"/>
      <c r="AE246" s="60" t="str">
        <f t="shared" si="20"/>
        <v/>
      </c>
      <c r="AF246" s="118" t="str">
        <f t="shared" si="21"/>
        <v/>
      </c>
      <c r="AG246" s="118"/>
      <c r="AH246" s="52"/>
      <c r="AI246" s="52"/>
      <c r="AJ246" s="119">
        <f t="shared" si="22"/>
        <v>0</v>
      </c>
      <c r="AK246" s="119">
        <f t="shared" si="23"/>
        <v>0</v>
      </c>
      <c r="AL246" s="119">
        <f t="shared" si="24"/>
        <v>0</v>
      </c>
      <c r="AM246" s="177">
        <f t="shared" si="25"/>
        <v>0</v>
      </c>
      <c r="AN246" s="177">
        <f t="shared" si="26"/>
        <v>0</v>
      </c>
      <c r="AO246" s="177">
        <f t="shared" si="27"/>
        <v>0</v>
      </c>
    </row>
    <row r="247" spans="4:41" s="116" customFormat="1" hidden="1">
      <c r="D247" s="60">
        <v>187</v>
      </c>
      <c r="E247" s="179"/>
      <c r="F247" s="180"/>
      <c r="G247" s="181"/>
      <c r="H247" s="52" t="str">
        <f>IF($G247="","",VLOOKUP($G247,加盟団体!$C$9:$H$208,5,FALSE))</f>
        <v/>
      </c>
      <c r="I247" s="61"/>
      <c r="J247" s="62" t="str">
        <f>IF($I247="","",VLOOKUP($I247,加盟団体!$C$9:$H$208,5,FALSE))</f>
        <v/>
      </c>
      <c r="K247" s="179"/>
      <c r="L247" s="62"/>
      <c r="M247" s="179"/>
      <c r="N247" s="62"/>
      <c r="O247" s="180"/>
      <c r="P247" s="179"/>
      <c r="Q247" s="179"/>
      <c r="R247" s="179"/>
      <c r="S247" s="179"/>
      <c r="T247" s="179"/>
      <c r="U247" s="180"/>
      <c r="V247" s="185"/>
      <c r="W247" s="117" t="str">
        <f t="shared" si="19"/>
        <v/>
      </c>
      <c r="X247" s="189"/>
      <c r="Y247" s="179"/>
      <c r="Z247" s="187"/>
      <c r="AA247" s="180"/>
      <c r="AB247" s="180"/>
      <c r="AC247" s="190"/>
      <c r="AD247" s="179"/>
      <c r="AE247" s="60" t="str">
        <f t="shared" si="20"/>
        <v/>
      </c>
      <c r="AF247" s="118" t="str">
        <f t="shared" si="21"/>
        <v/>
      </c>
      <c r="AG247" s="118"/>
      <c r="AH247" s="52"/>
      <c r="AI247" s="52"/>
      <c r="AJ247" s="119">
        <f t="shared" si="22"/>
        <v>0</v>
      </c>
      <c r="AK247" s="119">
        <f t="shared" si="23"/>
        <v>0</v>
      </c>
      <c r="AL247" s="119">
        <f t="shared" si="24"/>
        <v>0</v>
      </c>
      <c r="AM247" s="177">
        <f t="shared" si="25"/>
        <v>0</v>
      </c>
      <c r="AN247" s="177">
        <f t="shared" si="26"/>
        <v>0</v>
      </c>
      <c r="AO247" s="177">
        <f t="shared" si="27"/>
        <v>0</v>
      </c>
    </row>
    <row r="248" spans="4:41" s="116" customFormat="1" hidden="1">
      <c r="D248" s="60">
        <v>188</v>
      </c>
      <c r="E248" s="179"/>
      <c r="F248" s="180"/>
      <c r="G248" s="181"/>
      <c r="H248" s="52" t="str">
        <f>IF($G248="","",VLOOKUP($G248,加盟団体!$C$9:$H$208,5,FALSE))</f>
        <v/>
      </c>
      <c r="I248" s="61"/>
      <c r="J248" s="62" t="str">
        <f>IF($I248="","",VLOOKUP($I248,加盟団体!$C$9:$H$208,5,FALSE))</f>
        <v/>
      </c>
      <c r="K248" s="179"/>
      <c r="L248" s="62"/>
      <c r="M248" s="179"/>
      <c r="N248" s="62"/>
      <c r="O248" s="180"/>
      <c r="P248" s="179"/>
      <c r="Q248" s="179"/>
      <c r="R248" s="179"/>
      <c r="S248" s="179"/>
      <c r="T248" s="179"/>
      <c r="U248" s="180"/>
      <c r="V248" s="185"/>
      <c r="W248" s="117" t="str">
        <f t="shared" si="19"/>
        <v/>
      </c>
      <c r="X248" s="189"/>
      <c r="Y248" s="179"/>
      <c r="Z248" s="187"/>
      <c r="AA248" s="180"/>
      <c r="AB248" s="180"/>
      <c r="AC248" s="190"/>
      <c r="AD248" s="179"/>
      <c r="AE248" s="60" t="str">
        <f t="shared" si="20"/>
        <v/>
      </c>
      <c r="AF248" s="118" t="str">
        <f t="shared" si="21"/>
        <v/>
      </c>
      <c r="AG248" s="118"/>
      <c r="AH248" s="52"/>
      <c r="AI248" s="52"/>
      <c r="AJ248" s="119">
        <f t="shared" si="22"/>
        <v>0</v>
      </c>
      <c r="AK248" s="119">
        <f t="shared" si="23"/>
        <v>0</v>
      </c>
      <c r="AL248" s="119">
        <f t="shared" si="24"/>
        <v>0</v>
      </c>
      <c r="AM248" s="177">
        <f t="shared" si="25"/>
        <v>0</v>
      </c>
      <c r="AN248" s="177">
        <f t="shared" si="26"/>
        <v>0</v>
      </c>
      <c r="AO248" s="177">
        <f t="shared" si="27"/>
        <v>0</v>
      </c>
    </row>
    <row r="249" spans="4:41" s="116" customFormat="1" hidden="1">
      <c r="D249" s="60">
        <v>189</v>
      </c>
      <c r="E249" s="179"/>
      <c r="F249" s="180"/>
      <c r="G249" s="181"/>
      <c r="H249" s="52" t="str">
        <f>IF($G249="","",VLOOKUP($G249,加盟団体!$C$9:$H$208,5,FALSE))</f>
        <v/>
      </c>
      <c r="I249" s="61"/>
      <c r="J249" s="62" t="str">
        <f>IF($I249="","",VLOOKUP($I249,加盟団体!$C$9:$H$208,5,FALSE))</f>
        <v/>
      </c>
      <c r="K249" s="179"/>
      <c r="L249" s="62"/>
      <c r="M249" s="179"/>
      <c r="N249" s="62"/>
      <c r="O249" s="180"/>
      <c r="P249" s="179"/>
      <c r="Q249" s="179"/>
      <c r="R249" s="179"/>
      <c r="S249" s="179"/>
      <c r="T249" s="179"/>
      <c r="U249" s="180"/>
      <c r="V249" s="185"/>
      <c r="W249" s="117" t="str">
        <f t="shared" si="19"/>
        <v/>
      </c>
      <c r="X249" s="189"/>
      <c r="Y249" s="179"/>
      <c r="Z249" s="187"/>
      <c r="AA249" s="180"/>
      <c r="AB249" s="180"/>
      <c r="AC249" s="190"/>
      <c r="AD249" s="179"/>
      <c r="AE249" s="60" t="str">
        <f t="shared" si="20"/>
        <v/>
      </c>
      <c r="AF249" s="118" t="str">
        <f t="shared" si="21"/>
        <v/>
      </c>
      <c r="AG249" s="118"/>
      <c r="AH249" s="52"/>
      <c r="AI249" s="52"/>
      <c r="AJ249" s="119">
        <f t="shared" si="22"/>
        <v>0</v>
      </c>
      <c r="AK249" s="119">
        <f t="shared" si="23"/>
        <v>0</v>
      </c>
      <c r="AL249" s="119">
        <f t="shared" si="24"/>
        <v>0</v>
      </c>
      <c r="AM249" s="177">
        <f t="shared" si="25"/>
        <v>0</v>
      </c>
      <c r="AN249" s="177">
        <f t="shared" si="26"/>
        <v>0</v>
      </c>
      <c r="AO249" s="177">
        <f t="shared" si="27"/>
        <v>0</v>
      </c>
    </row>
    <row r="250" spans="4:41" s="116" customFormat="1" hidden="1">
      <c r="D250" s="60">
        <v>190</v>
      </c>
      <c r="E250" s="179"/>
      <c r="F250" s="180"/>
      <c r="G250" s="181"/>
      <c r="H250" s="52" t="str">
        <f>IF($G250="","",VLOOKUP($G250,加盟団体!$C$9:$H$208,5,FALSE))</f>
        <v/>
      </c>
      <c r="I250" s="61"/>
      <c r="J250" s="62" t="str">
        <f>IF($I250="","",VLOOKUP($I250,加盟団体!$C$9:$H$208,5,FALSE))</f>
        <v/>
      </c>
      <c r="K250" s="179"/>
      <c r="L250" s="62"/>
      <c r="M250" s="179"/>
      <c r="N250" s="62"/>
      <c r="O250" s="180"/>
      <c r="P250" s="179"/>
      <c r="Q250" s="179"/>
      <c r="R250" s="179"/>
      <c r="S250" s="179"/>
      <c r="T250" s="179"/>
      <c r="U250" s="180"/>
      <c r="V250" s="185"/>
      <c r="W250" s="117" t="str">
        <f t="shared" si="19"/>
        <v/>
      </c>
      <c r="X250" s="189"/>
      <c r="Y250" s="179"/>
      <c r="Z250" s="187"/>
      <c r="AA250" s="180"/>
      <c r="AB250" s="180"/>
      <c r="AC250" s="190"/>
      <c r="AD250" s="179"/>
      <c r="AE250" s="60" t="str">
        <f t="shared" si="20"/>
        <v/>
      </c>
      <c r="AF250" s="118" t="str">
        <f t="shared" si="21"/>
        <v/>
      </c>
      <c r="AG250" s="118"/>
      <c r="AH250" s="52"/>
      <c r="AI250" s="52"/>
      <c r="AJ250" s="119">
        <f t="shared" si="22"/>
        <v>0</v>
      </c>
      <c r="AK250" s="119">
        <f t="shared" si="23"/>
        <v>0</v>
      </c>
      <c r="AL250" s="119">
        <f t="shared" si="24"/>
        <v>0</v>
      </c>
      <c r="AM250" s="177">
        <f t="shared" si="25"/>
        <v>0</v>
      </c>
      <c r="AN250" s="177">
        <f t="shared" si="26"/>
        <v>0</v>
      </c>
      <c r="AO250" s="177">
        <f t="shared" si="27"/>
        <v>0</v>
      </c>
    </row>
    <row r="251" spans="4:41" s="116" customFormat="1" hidden="1">
      <c r="D251" s="60">
        <v>191</v>
      </c>
      <c r="E251" s="179"/>
      <c r="F251" s="180"/>
      <c r="G251" s="181"/>
      <c r="H251" s="52" t="str">
        <f>IF($G251="","",VLOOKUP($G251,加盟団体!$C$9:$H$208,5,FALSE))</f>
        <v/>
      </c>
      <c r="I251" s="61"/>
      <c r="J251" s="62" t="str">
        <f>IF($I251="","",VLOOKUP($I251,加盟団体!$C$9:$H$208,5,FALSE))</f>
        <v/>
      </c>
      <c r="K251" s="179"/>
      <c r="L251" s="62"/>
      <c r="M251" s="179"/>
      <c r="N251" s="62"/>
      <c r="O251" s="180"/>
      <c r="P251" s="179"/>
      <c r="Q251" s="179"/>
      <c r="R251" s="179"/>
      <c r="S251" s="179"/>
      <c r="T251" s="179"/>
      <c r="U251" s="180"/>
      <c r="V251" s="185"/>
      <c r="W251" s="117" t="str">
        <f t="shared" si="19"/>
        <v/>
      </c>
      <c r="X251" s="189"/>
      <c r="Y251" s="179"/>
      <c r="Z251" s="187"/>
      <c r="AA251" s="180"/>
      <c r="AB251" s="180"/>
      <c r="AC251" s="190"/>
      <c r="AD251" s="179"/>
      <c r="AE251" s="60" t="str">
        <f t="shared" si="20"/>
        <v/>
      </c>
      <c r="AF251" s="118" t="str">
        <f t="shared" si="21"/>
        <v/>
      </c>
      <c r="AG251" s="118"/>
      <c r="AH251" s="52"/>
      <c r="AI251" s="52"/>
      <c r="AJ251" s="119">
        <f t="shared" si="22"/>
        <v>0</v>
      </c>
      <c r="AK251" s="119">
        <f t="shared" si="23"/>
        <v>0</v>
      </c>
      <c r="AL251" s="119">
        <f t="shared" si="24"/>
        <v>0</v>
      </c>
      <c r="AM251" s="177">
        <f t="shared" si="25"/>
        <v>0</v>
      </c>
      <c r="AN251" s="177">
        <f t="shared" si="26"/>
        <v>0</v>
      </c>
      <c r="AO251" s="177">
        <f t="shared" si="27"/>
        <v>0</v>
      </c>
    </row>
    <row r="252" spans="4:41" s="116" customFormat="1" hidden="1">
      <c r="D252" s="60">
        <v>192</v>
      </c>
      <c r="E252" s="179"/>
      <c r="F252" s="180"/>
      <c r="G252" s="181"/>
      <c r="H252" s="52" t="str">
        <f>IF($G252="","",VLOOKUP($G252,加盟団体!$C$9:$H$208,5,FALSE))</f>
        <v/>
      </c>
      <c r="I252" s="61"/>
      <c r="J252" s="62" t="str">
        <f>IF($I252="","",VLOOKUP($I252,加盟団体!$C$9:$H$208,5,FALSE))</f>
        <v/>
      </c>
      <c r="K252" s="179"/>
      <c r="L252" s="62"/>
      <c r="M252" s="179"/>
      <c r="N252" s="62"/>
      <c r="O252" s="180"/>
      <c r="P252" s="179"/>
      <c r="Q252" s="179"/>
      <c r="R252" s="179"/>
      <c r="S252" s="179"/>
      <c r="T252" s="179"/>
      <c r="U252" s="180"/>
      <c r="V252" s="185"/>
      <c r="W252" s="117" t="str">
        <f t="shared" si="19"/>
        <v/>
      </c>
      <c r="X252" s="189"/>
      <c r="Y252" s="179"/>
      <c r="Z252" s="187"/>
      <c r="AA252" s="180"/>
      <c r="AB252" s="180"/>
      <c r="AC252" s="190"/>
      <c r="AD252" s="179"/>
      <c r="AE252" s="60" t="str">
        <f t="shared" si="20"/>
        <v/>
      </c>
      <c r="AF252" s="118" t="str">
        <f t="shared" si="21"/>
        <v/>
      </c>
      <c r="AG252" s="118"/>
      <c r="AH252" s="52"/>
      <c r="AI252" s="52"/>
      <c r="AJ252" s="119">
        <f t="shared" si="22"/>
        <v>0</v>
      </c>
      <c r="AK252" s="119">
        <f t="shared" si="23"/>
        <v>0</v>
      </c>
      <c r="AL252" s="119">
        <f t="shared" si="24"/>
        <v>0</v>
      </c>
      <c r="AM252" s="177">
        <f t="shared" si="25"/>
        <v>0</v>
      </c>
      <c r="AN252" s="177">
        <f t="shared" si="26"/>
        <v>0</v>
      </c>
      <c r="AO252" s="177">
        <f t="shared" si="27"/>
        <v>0</v>
      </c>
    </row>
    <row r="253" spans="4:41" s="116" customFormat="1" hidden="1">
      <c r="D253" s="60">
        <v>193</v>
      </c>
      <c r="E253" s="179"/>
      <c r="F253" s="180"/>
      <c r="G253" s="181"/>
      <c r="H253" s="52" t="str">
        <f>IF($G253="","",VLOOKUP($G253,加盟団体!$C$9:$H$208,5,FALSE))</f>
        <v/>
      </c>
      <c r="I253" s="61"/>
      <c r="J253" s="62" t="str">
        <f>IF($I253="","",VLOOKUP($I253,加盟団体!$C$9:$H$208,5,FALSE))</f>
        <v/>
      </c>
      <c r="K253" s="179"/>
      <c r="L253" s="62"/>
      <c r="M253" s="179"/>
      <c r="N253" s="62"/>
      <c r="O253" s="180"/>
      <c r="P253" s="179"/>
      <c r="Q253" s="179"/>
      <c r="R253" s="179"/>
      <c r="S253" s="179"/>
      <c r="T253" s="179"/>
      <c r="U253" s="180"/>
      <c r="V253" s="185"/>
      <c r="W253" s="117" t="str">
        <f t="shared" ref="W253:W316" si="28">IF(V253="","",DATEDIF(TEXT(LEFTB($V253,4),"0000")&amp;"/"&amp;TEXT(MIDB($V253,6,2),"00")&amp;"/"&amp;TEXT(RIGHTB($V253,2),"00"),$W$60,"Y"))</f>
        <v/>
      </c>
      <c r="X253" s="189"/>
      <c r="Y253" s="179"/>
      <c r="Z253" s="187"/>
      <c r="AA253" s="180"/>
      <c r="AB253" s="180"/>
      <c r="AC253" s="190"/>
      <c r="AD253" s="179"/>
      <c r="AE253" s="60" t="str">
        <f t="shared" ref="AE253:AE316" si="29">IF(E253=$E$5,"○","")</f>
        <v/>
      </c>
      <c r="AF253" s="118" t="str">
        <f t="shared" ref="AF253:AF316" si="30">IF(V253="","",IF(AND(VALUE(TEXT(LEFTB($V253,4),"0000")&amp;TEXT(MIDB($V253,6,2),"00")&amp;TEXT(RIGHTB($V253,2),"00"))&gt;=20000701,VALUE(TEXT(LEFTB($V253,4),"0000")&amp;TEXT(MIDB($V253,6,2),"00")&amp;TEXT(RIGHTB($V253,2),"00"))&lt;=20050630),"○",""))</f>
        <v/>
      </c>
      <c r="AG253" s="118"/>
      <c r="AH253" s="52"/>
      <c r="AI253" s="52"/>
      <c r="AJ253" s="119">
        <f t="shared" ref="AJ253:AJ316" si="31">IF(G253="",0,IF(OR(M253=$M$2,M253=$M$3,M253=$M$4,M253=$M$5,M253=$M$10,M253=$M$11,M253=$M$12,M253=$M$13),4000,IF(OR(M253=$M$6,M253=$M$7),2000,IF(OR(M253=$M$8,M253=$M$9),1000,0))))</f>
        <v>0</v>
      </c>
      <c r="AK253" s="119">
        <f t="shared" ref="AK253:AK316" si="32">IF(G253="",0,IF(OR(K253=$K$2,K253=$K$3),96000,IF(K253=$K$4,66000,IF(K253=$K$5,46000,IF(OR(K253=$K$6,K253=$K$7),26000,IF(K253=$K$8,6000,IF(K253=$K$9,1000,0)))))))</f>
        <v>0</v>
      </c>
      <c r="AL253" s="119">
        <f t="shared" ref="AL253:AL316" si="33">IF(G253="",0,IF(OR(M253=$M$2,M253=$M$3,M253=$M$4,M253=$M$5),10000,IF(M253=$M$10,5000,IF(OR(M253=$M$6,M253=$M$7),2000,IF(AND(E253="追加",OR(M253=$M$6,M253=$M$7)),4000,IF(OR(M253=$M$8,M253=$M$9),1000,IF(AND(E253="追加",OR(M253=$M$8,M253=$M$9)),2000,0)))))))</f>
        <v>0</v>
      </c>
      <c r="AM253" s="177">
        <f t="shared" ref="AM253:AM316" si="34">AJ253</f>
        <v>0</v>
      </c>
      <c r="AN253" s="177">
        <f t="shared" ref="AN253:AN316" si="35">AK253</f>
        <v>0</v>
      </c>
      <c r="AO253" s="177">
        <f t="shared" ref="AO253:AO316" si="36">IF(AND($F253=$F$2,OR(M253=$M$6,M253=$M$7,M253=$M$8,M253=$M$9)),AL253*2,AL253)</f>
        <v>0</v>
      </c>
    </row>
    <row r="254" spans="4:41" s="116" customFormat="1" hidden="1">
      <c r="D254" s="60">
        <v>194</v>
      </c>
      <c r="E254" s="179"/>
      <c r="F254" s="180"/>
      <c r="G254" s="181"/>
      <c r="H254" s="52" t="str">
        <f>IF($G254="","",VLOOKUP($G254,加盟団体!$C$9:$H$208,5,FALSE))</f>
        <v/>
      </c>
      <c r="I254" s="61"/>
      <c r="J254" s="62" t="str">
        <f>IF($I254="","",VLOOKUP($I254,加盟団体!$C$9:$H$208,5,FALSE))</f>
        <v/>
      </c>
      <c r="K254" s="179"/>
      <c r="L254" s="62"/>
      <c r="M254" s="179"/>
      <c r="N254" s="62"/>
      <c r="O254" s="180"/>
      <c r="P254" s="179"/>
      <c r="Q254" s="179"/>
      <c r="R254" s="179"/>
      <c r="S254" s="179"/>
      <c r="T254" s="179"/>
      <c r="U254" s="180"/>
      <c r="V254" s="185"/>
      <c r="W254" s="117" t="str">
        <f t="shared" si="28"/>
        <v/>
      </c>
      <c r="X254" s="189"/>
      <c r="Y254" s="179"/>
      <c r="Z254" s="187"/>
      <c r="AA254" s="180"/>
      <c r="AB254" s="180"/>
      <c r="AC254" s="190"/>
      <c r="AD254" s="179"/>
      <c r="AE254" s="60" t="str">
        <f t="shared" si="29"/>
        <v/>
      </c>
      <c r="AF254" s="118" t="str">
        <f t="shared" si="30"/>
        <v/>
      </c>
      <c r="AG254" s="118"/>
      <c r="AH254" s="52"/>
      <c r="AI254" s="52"/>
      <c r="AJ254" s="119">
        <f t="shared" si="31"/>
        <v>0</v>
      </c>
      <c r="AK254" s="119">
        <f t="shared" si="32"/>
        <v>0</v>
      </c>
      <c r="AL254" s="119">
        <f t="shared" si="33"/>
        <v>0</v>
      </c>
      <c r="AM254" s="177">
        <f t="shared" si="34"/>
        <v>0</v>
      </c>
      <c r="AN254" s="177">
        <f t="shared" si="35"/>
        <v>0</v>
      </c>
      <c r="AO254" s="177">
        <f t="shared" si="36"/>
        <v>0</v>
      </c>
    </row>
    <row r="255" spans="4:41" s="116" customFormat="1" hidden="1">
      <c r="D255" s="60">
        <v>195</v>
      </c>
      <c r="E255" s="179"/>
      <c r="F255" s="180"/>
      <c r="G255" s="181"/>
      <c r="H255" s="52" t="str">
        <f>IF($G255="","",VLOOKUP($G255,加盟団体!$C$9:$H$208,5,FALSE))</f>
        <v/>
      </c>
      <c r="I255" s="61"/>
      <c r="J255" s="62" t="str">
        <f>IF($I255="","",VLOOKUP($I255,加盟団体!$C$9:$H$208,5,FALSE))</f>
        <v/>
      </c>
      <c r="K255" s="179"/>
      <c r="L255" s="62"/>
      <c r="M255" s="179"/>
      <c r="N255" s="62"/>
      <c r="O255" s="180"/>
      <c r="P255" s="179"/>
      <c r="Q255" s="179"/>
      <c r="R255" s="179"/>
      <c r="S255" s="179"/>
      <c r="T255" s="179"/>
      <c r="U255" s="180"/>
      <c r="V255" s="185"/>
      <c r="W255" s="117" t="str">
        <f t="shared" si="28"/>
        <v/>
      </c>
      <c r="X255" s="189"/>
      <c r="Y255" s="179"/>
      <c r="Z255" s="187"/>
      <c r="AA255" s="180"/>
      <c r="AB255" s="180"/>
      <c r="AC255" s="190"/>
      <c r="AD255" s="179"/>
      <c r="AE255" s="60" t="str">
        <f t="shared" si="29"/>
        <v/>
      </c>
      <c r="AF255" s="118" t="str">
        <f t="shared" si="30"/>
        <v/>
      </c>
      <c r="AG255" s="118"/>
      <c r="AH255" s="52"/>
      <c r="AI255" s="52"/>
      <c r="AJ255" s="119">
        <f t="shared" si="31"/>
        <v>0</v>
      </c>
      <c r="AK255" s="119">
        <f t="shared" si="32"/>
        <v>0</v>
      </c>
      <c r="AL255" s="119">
        <f t="shared" si="33"/>
        <v>0</v>
      </c>
      <c r="AM255" s="177">
        <f t="shared" si="34"/>
        <v>0</v>
      </c>
      <c r="AN255" s="177">
        <f t="shared" si="35"/>
        <v>0</v>
      </c>
      <c r="AO255" s="177">
        <f t="shared" si="36"/>
        <v>0</v>
      </c>
    </row>
    <row r="256" spans="4:41" s="116" customFormat="1" hidden="1">
      <c r="D256" s="60">
        <v>196</v>
      </c>
      <c r="E256" s="179"/>
      <c r="F256" s="180"/>
      <c r="G256" s="181"/>
      <c r="H256" s="52" t="str">
        <f>IF($G256="","",VLOOKUP($G256,加盟団体!$C$9:$H$208,5,FALSE))</f>
        <v/>
      </c>
      <c r="I256" s="61"/>
      <c r="J256" s="62" t="str">
        <f>IF($I256="","",VLOOKUP($I256,加盟団体!$C$9:$H$208,5,FALSE))</f>
        <v/>
      </c>
      <c r="K256" s="179"/>
      <c r="L256" s="62"/>
      <c r="M256" s="179"/>
      <c r="N256" s="62"/>
      <c r="O256" s="180"/>
      <c r="P256" s="179"/>
      <c r="Q256" s="179"/>
      <c r="R256" s="179"/>
      <c r="S256" s="179"/>
      <c r="T256" s="179"/>
      <c r="U256" s="180"/>
      <c r="V256" s="185"/>
      <c r="W256" s="117" t="str">
        <f t="shared" si="28"/>
        <v/>
      </c>
      <c r="X256" s="189"/>
      <c r="Y256" s="179"/>
      <c r="Z256" s="187"/>
      <c r="AA256" s="180"/>
      <c r="AB256" s="180"/>
      <c r="AC256" s="190"/>
      <c r="AD256" s="179"/>
      <c r="AE256" s="60" t="str">
        <f t="shared" si="29"/>
        <v/>
      </c>
      <c r="AF256" s="118" t="str">
        <f t="shared" si="30"/>
        <v/>
      </c>
      <c r="AG256" s="118"/>
      <c r="AH256" s="52"/>
      <c r="AI256" s="52"/>
      <c r="AJ256" s="119">
        <f t="shared" si="31"/>
        <v>0</v>
      </c>
      <c r="AK256" s="119">
        <f t="shared" si="32"/>
        <v>0</v>
      </c>
      <c r="AL256" s="119">
        <f t="shared" si="33"/>
        <v>0</v>
      </c>
      <c r="AM256" s="177">
        <f t="shared" si="34"/>
        <v>0</v>
      </c>
      <c r="AN256" s="177">
        <f t="shared" si="35"/>
        <v>0</v>
      </c>
      <c r="AO256" s="177">
        <f t="shared" si="36"/>
        <v>0</v>
      </c>
    </row>
    <row r="257" spans="4:41" s="116" customFormat="1" hidden="1">
      <c r="D257" s="60">
        <v>197</v>
      </c>
      <c r="E257" s="179"/>
      <c r="F257" s="180"/>
      <c r="G257" s="181"/>
      <c r="H257" s="52" t="str">
        <f>IF($G257="","",VLOOKUP($G257,加盟団体!$C$9:$H$208,5,FALSE))</f>
        <v/>
      </c>
      <c r="I257" s="61"/>
      <c r="J257" s="62" t="str">
        <f>IF($I257="","",VLOOKUP($I257,加盟団体!$C$9:$H$208,5,FALSE))</f>
        <v/>
      </c>
      <c r="K257" s="179"/>
      <c r="L257" s="62"/>
      <c r="M257" s="179"/>
      <c r="N257" s="62"/>
      <c r="O257" s="180"/>
      <c r="P257" s="179"/>
      <c r="Q257" s="179"/>
      <c r="R257" s="179"/>
      <c r="S257" s="179"/>
      <c r="T257" s="179"/>
      <c r="U257" s="180"/>
      <c r="V257" s="185"/>
      <c r="W257" s="117" t="str">
        <f t="shared" si="28"/>
        <v/>
      </c>
      <c r="X257" s="189"/>
      <c r="Y257" s="179"/>
      <c r="Z257" s="187"/>
      <c r="AA257" s="180"/>
      <c r="AB257" s="180"/>
      <c r="AC257" s="190"/>
      <c r="AD257" s="179"/>
      <c r="AE257" s="60" t="str">
        <f t="shared" si="29"/>
        <v/>
      </c>
      <c r="AF257" s="118" t="str">
        <f t="shared" si="30"/>
        <v/>
      </c>
      <c r="AG257" s="118"/>
      <c r="AH257" s="52"/>
      <c r="AI257" s="52"/>
      <c r="AJ257" s="119">
        <f t="shared" si="31"/>
        <v>0</v>
      </c>
      <c r="AK257" s="119">
        <f t="shared" si="32"/>
        <v>0</v>
      </c>
      <c r="AL257" s="119">
        <f t="shared" si="33"/>
        <v>0</v>
      </c>
      <c r="AM257" s="177">
        <f t="shared" si="34"/>
        <v>0</v>
      </c>
      <c r="AN257" s="177">
        <f t="shared" si="35"/>
        <v>0</v>
      </c>
      <c r="AO257" s="177">
        <f t="shared" si="36"/>
        <v>0</v>
      </c>
    </row>
    <row r="258" spans="4:41" s="116" customFormat="1" hidden="1">
      <c r="D258" s="60">
        <v>198</v>
      </c>
      <c r="E258" s="179"/>
      <c r="F258" s="180"/>
      <c r="G258" s="181"/>
      <c r="H258" s="52" t="str">
        <f>IF($G258="","",VLOOKUP($G258,加盟団体!$C$9:$H$208,5,FALSE))</f>
        <v/>
      </c>
      <c r="I258" s="61"/>
      <c r="J258" s="62" t="str">
        <f>IF($I258="","",VLOOKUP($I258,加盟団体!$C$9:$H$208,5,FALSE))</f>
        <v/>
      </c>
      <c r="K258" s="179"/>
      <c r="L258" s="62"/>
      <c r="M258" s="179"/>
      <c r="N258" s="62"/>
      <c r="O258" s="180"/>
      <c r="P258" s="179"/>
      <c r="Q258" s="179"/>
      <c r="R258" s="179"/>
      <c r="S258" s="179"/>
      <c r="T258" s="179"/>
      <c r="U258" s="180"/>
      <c r="V258" s="185"/>
      <c r="W258" s="117" t="str">
        <f t="shared" si="28"/>
        <v/>
      </c>
      <c r="X258" s="189"/>
      <c r="Y258" s="179"/>
      <c r="Z258" s="187"/>
      <c r="AA258" s="180"/>
      <c r="AB258" s="180"/>
      <c r="AC258" s="190"/>
      <c r="AD258" s="179"/>
      <c r="AE258" s="60" t="str">
        <f t="shared" si="29"/>
        <v/>
      </c>
      <c r="AF258" s="118" t="str">
        <f t="shared" si="30"/>
        <v/>
      </c>
      <c r="AG258" s="118"/>
      <c r="AH258" s="52"/>
      <c r="AI258" s="52"/>
      <c r="AJ258" s="119">
        <f t="shared" si="31"/>
        <v>0</v>
      </c>
      <c r="AK258" s="119">
        <f t="shared" si="32"/>
        <v>0</v>
      </c>
      <c r="AL258" s="119">
        <f t="shared" si="33"/>
        <v>0</v>
      </c>
      <c r="AM258" s="177">
        <f t="shared" si="34"/>
        <v>0</v>
      </c>
      <c r="AN258" s="177">
        <f t="shared" si="35"/>
        <v>0</v>
      </c>
      <c r="AO258" s="177">
        <f t="shared" si="36"/>
        <v>0</v>
      </c>
    </row>
    <row r="259" spans="4:41" s="116" customFormat="1" hidden="1">
      <c r="D259" s="60">
        <v>199</v>
      </c>
      <c r="E259" s="179"/>
      <c r="F259" s="180"/>
      <c r="G259" s="181"/>
      <c r="H259" s="52" t="str">
        <f>IF($G259="","",VLOOKUP($G259,加盟団体!$C$9:$H$208,5,FALSE))</f>
        <v/>
      </c>
      <c r="I259" s="61"/>
      <c r="J259" s="62" t="str">
        <f>IF($I259="","",VLOOKUP($I259,加盟団体!$C$9:$H$208,5,FALSE))</f>
        <v/>
      </c>
      <c r="K259" s="179"/>
      <c r="L259" s="62"/>
      <c r="M259" s="179"/>
      <c r="N259" s="62"/>
      <c r="O259" s="180"/>
      <c r="P259" s="179"/>
      <c r="Q259" s="179"/>
      <c r="R259" s="179"/>
      <c r="S259" s="179"/>
      <c r="T259" s="179"/>
      <c r="U259" s="180"/>
      <c r="V259" s="185"/>
      <c r="W259" s="117" t="str">
        <f t="shared" si="28"/>
        <v/>
      </c>
      <c r="X259" s="189"/>
      <c r="Y259" s="179"/>
      <c r="Z259" s="187"/>
      <c r="AA259" s="180"/>
      <c r="AB259" s="180"/>
      <c r="AC259" s="190"/>
      <c r="AD259" s="179"/>
      <c r="AE259" s="60" t="str">
        <f t="shared" si="29"/>
        <v/>
      </c>
      <c r="AF259" s="118" t="str">
        <f t="shared" si="30"/>
        <v/>
      </c>
      <c r="AG259" s="118"/>
      <c r="AH259" s="52"/>
      <c r="AI259" s="52"/>
      <c r="AJ259" s="119">
        <f t="shared" si="31"/>
        <v>0</v>
      </c>
      <c r="AK259" s="119">
        <f t="shared" si="32"/>
        <v>0</v>
      </c>
      <c r="AL259" s="119">
        <f t="shared" si="33"/>
        <v>0</v>
      </c>
      <c r="AM259" s="177">
        <f t="shared" si="34"/>
        <v>0</v>
      </c>
      <c r="AN259" s="177">
        <f t="shared" si="35"/>
        <v>0</v>
      </c>
      <c r="AO259" s="177">
        <f t="shared" si="36"/>
        <v>0</v>
      </c>
    </row>
    <row r="260" spans="4:41" s="116" customFormat="1" hidden="1">
      <c r="D260" s="60">
        <v>200</v>
      </c>
      <c r="E260" s="179"/>
      <c r="F260" s="180"/>
      <c r="G260" s="181"/>
      <c r="H260" s="52" t="str">
        <f>IF($G260="","",VLOOKUP($G260,加盟団体!$C$9:$H$208,5,FALSE))</f>
        <v/>
      </c>
      <c r="I260" s="61"/>
      <c r="J260" s="62" t="str">
        <f>IF($I260="","",VLOOKUP($I260,加盟団体!$C$9:$H$208,5,FALSE))</f>
        <v/>
      </c>
      <c r="K260" s="179"/>
      <c r="L260" s="62"/>
      <c r="M260" s="179"/>
      <c r="N260" s="62"/>
      <c r="O260" s="180"/>
      <c r="P260" s="179"/>
      <c r="Q260" s="179"/>
      <c r="R260" s="179"/>
      <c r="S260" s="179"/>
      <c r="T260" s="179"/>
      <c r="U260" s="180"/>
      <c r="V260" s="185"/>
      <c r="W260" s="117" t="str">
        <f t="shared" si="28"/>
        <v/>
      </c>
      <c r="X260" s="189"/>
      <c r="Y260" s="179"/>
      <c r="Z260" s="187"/>
      <c r="AA260" s="180"/>
      <c r="AB260" s="180"/>
      <c r="AC260" s="190"/>
      <c r="AD260" s="179"/>
      <c r="AE260" s="60" t="str">
        <f t="shared" si="29"/>
        <v/>
      </c>
      <c r="AF260" s="118" t="str">
        <f t="shared" si="30"/>
        <v/>
      </c>
      <c r="AG260" s="118"/>
      <c r="AH260" s="52"/>
      <c r="AI260" s="52"/>
      <c r="AJ260" s="119">
        <f t="shared" si="31"/>
        <v>0</v>
      </c>
      <c r="AK260" s="119">
        <f t="shared" si="32"/>
        <v>0</v>
      </c>
      <c r="AL260" s="119">
        <f t="shared" si="33"/>
        <v>0</v>
      </c>
      <c r="AM260" s="177">
        <f t="shared" si="34"/>
        <v>0</v>
      </c>
      <c r="AN260" s="177">
        <f t="shared" si="35"/>
        <v>0</v>
      </c>
      <c r="AO260" s="177">
        <f t="shared" si="36"/>
        <v>0</v>
      </c>
    </row>
    <row r="261" spans="4:41" s="116" customFormat="1" hidden="1">
      <c r="D261" s="60">
        <v>201</v>
      </c>
      <c r="E261" s="179"/>
      <c r="F261" s="180"/>
      <c r="G261" s="181"/>
      <c r="H261" s="52" t="str">
        <f>IF($G261="","",VLOOKUP($G261,加盟団体!$C$9:$H$208,5,FALSE))</f>
        <v/>
      </c>
      <c r="I261" s="61"/>
      <c r="J261" s="62" t="str">
        <f>IF($I261="","",VLOOKUP($I261,加盟団体!$C$9:$H$208,5,FALSE))</f>
        <v/>
      </c>
      <c r="K261" s="179"/>
      <c r="L261" s="62"/>
      <c r="M261" s="179"/>
      <c r="N261" s="62"/>
      <c r="O261" s="180"/>
      <c r="P261" s="179"/>
      <c r="Q261" s="179"/>
      <c r="R261" s="179"/>
      <c r="S261" s="179"/>
      <c r="T261" s="179"/>
      <c r="U261" s="180"/>
      <c r="V261" s="185"/>
      <c r="W261" s="117" t="str">
        <f t="shared" si="28"/>
        <v/>
      </c>
      <c r="X261" s="189"/>
      <c r="Y261" s="179"/>
      <c r="Z261" s="187"/>
      <c r="AA261" s="180"/>
      <c r="AB261" s="180"/>
      <c r="AC261" s="190"/>
      <c r="AD261" s="179"/>
      <c r="AE261" s="60" t="str">
        <f t="shared" si="29"/>
        <v/>
      </c>
      <c r="AF261" s="118" t="str">
        <f t="shared" si="30"/>
        <v/>
      </c>
      <c r="AG261" s="118"/>
      <c r="AH261" s="52"/>
      <c r="AI261" s="52"/>
      <c r="AJ261" s="119">
        <f t="shared" si="31"/>
        <v>0</v>
      </c>
      <c r="AK261" s="119">
        <f t="shared" si="32"/>
        <v>0</v>
      </c>
      <c r="AL261" s="119">
        <f t="shared" si="33"/>
        <v>0</v>
      </c>
      <c r="AM261" s="177">
        <f t="shared" si="34"/>
        <v>0</v>
      </c>
      <c r="AN261" s="177">
        <f t="shared" si="35"/>
        <v>0</v>
      </c>
      <c r="AO261" s="177">
        <f t="shared" si="36"/>
        <v>0</v>
      </c>
    </row>
    <row r="262" spans="4:41" s="116" customFormat="1" hidden="1">
      <c r="D262" s="60">
        <v>202</v>
      </c>
      <c r="E262" s="179"/>
      <c r="F262" s="180"/>
      <c r="G262" s="181"/>
      <c r="H262" s="52" t="str">
        <f>IF($G262="","",VLOOKUP($G262,加盟団体!$C$9:$H$208,5,FALSE))</f>
        <v/>
      </c>
      <c r="I262" s="61"/>
      <c r="J262" s="62" t="str">
        <f>IF($I262="","",VLOOKUP($I262,加盟団体!$C$9:$H$208,5,FALSE))</f>
        <v/>
      </c>
      <c r="K262" s="179"/>
      <c r="L262" s="62"/>
      <c r="M262" s="179"/>
      <c r="N262" s="62"/>
      <c r="O262" s="180"/>
      <c r="P262" s="179"/>
      <c r="Q262" s="179"/>
      <c r="R262" s="179"/>
      <c r="S262" s="179"/>
      <c r="T262" s="179"/>
      <c r="U262" s="180"/>
      <c r="V262" s="185"/>
      <c r="W262" s="117" t="str">
        <f t="shared" si="28"/>
        <v/>
      </c>
      <c r="X262" s="189"/>
      <c r="Y262" s="179"/>
      <c r="Z262" s="187"/>
      <c r="AA262" s="180"/>
      <c r="AB262" s="180"/>
      <c r="AC262" s="190"/>
      <c r="AD262" s="179"/>
      <c r="AE262" s="60" t="str">
        <f t="shared" si="29"/>
        <v/>
      </c>
      <c r="AF262" s="118" t="str">
        <f t="shared" si="30"/>
        <v/>
      </c>
      <c r="AG262" s="118"/>
      <c r="AH262" s="52"/>
      <c r="AI262" s="52"/>
      <c r="AJ262" s="119">
        <f t="shared" si="31"/>
        <v>0</v>
      </c>
      <c r="AK262" s="119">
        <f t="shared" si="32"/>
        <v>0</v>
      </c>
      <c r="AL262" s="119">
        <f t="shared" si="33"/>
        <v>0</v>
      </c>
      <c r="AM262" s="177">
        <f t="shared" si="34"/>
        <v>0</v>
      </c>
      <c r="AN262" s="177">
        <f t="shared" si="35"/>
        <v>0</v>
      </c>
      <c r="AO262" s="177">
        <f t="shared" si="36"/>
        <v>0</v>
      </c>
    </row>
    <row r="263" spans="4:41" s="116" customFormat="1" hidden="1">
      <c r="D263" s="60">
        <v>203</v>
      </c>
      <c r="E263" s="179"/>
      <c r="F263" s="180"/>
      <c r="G263" s="181"/>
      <c r="H263" s="52" t="str">
        <f>IF($G263="","",VLOOKUP($G263,加盟団体!$C$9:$H$208,5,FALSE))</f>
        <v/>
      </c>
      <c r="I263" s="61"/>
      <c r="J263" s="62" t="str">
        <f>IF($I263="","",VLOOKUP($I263,加盟団体!$C$9:$H$208,5,FALSE))</f>
        <v/>
      </c>
      <c r="K263" s="179"/>
      <c r="L263" s="62"/>
      <c r="M263" s="179"/>
      <c r="N263" s="62"/>
      <c r="O263" s="180"/>
      <c r="P263" s="179"/>
      <c r="Q263" s="179"/>
      <c r="R263" s="179"/>
      <c r="S263" s="179"/>
      <c r="T263" s="179"/>
      <c r="U263" s="180"/>
      <c r="V263" s="185"/>
      <c r="W263" s="117" t="str">
        <f t="shared" si="28"/>
        <v/>
      </c>
      <c r="X263" s="189"/>
      <c r="Y263" s="179"/>
      <c r="Z263" s="187"/>
      <c r="AA263" s="180"/>
      <c r="AB263" s="180"/>
      <c r="AC263" s="190"/>
      <c r="AD263" s="179"/>
      <c r="AE263" s="60" t="str">
        <f t="shared" si="29"/>
        <v/>
      </c>
      <c r="AF263" s="118" t="str">
        <f t="shared" si="30"/>
        <v/>
      </c>
      <c r="AG263" s="118"/>
      <c r="AH263" s="52"/>
      <c r="AI263" s="52"/>
      <c r="AJ263" s="119">
        <f t="shared" si="31"/>
        <v>0</v>
      </c>
      <c r="AK263" s="119">
        <f t="shared" si="32"/>
        <v>0</v>
      </c>
      <c r="AL263" s="119">
        <f t="shared" si="33"/>
        <v>0</v>
      </c>
      <c r="AM263" s="177">
        <f t="shared" si="34"/>
        <v>0</v>
      </c>
      <c r="AN263" s="177">
        <f t="shared" si="35"/>
        <v>0</v>
      </c>
      <c r="AO263" s="177">
        <f t="shared" si="36"/>
        <v>0</v>
      </c>
    </row>
    <row r="264" spans="4:41" s="116" customFormat="1" hidden="1">
      <c r="D264" s="60">
        <v>204</v>
      </c>
      <c r="E264" s="179"/>
      <c r="F264" s="180"/>
      <c r="G264" s="181"/>
      <c r="H264" s="52" t="str">
        <f>IF($G264="","",VLOOKUP($G264,加盟団体!$C$9:$H$208,5,FALSE))</f>
        <v/>
      </c>
      <c r="I264" s="61"/>
      <c r="J264" s="62" t="str">
        <f>IF($I264="","",VLOOKUP($I264,加盟団体!$C$9:$H$208,5,FALSE))</f>
        <v/>
      </c>
      <c r="K264" s="179"/>
      <c r="L264" s="62"/>
      <c r="M264" s="179"/>
      <c r="N264" s="62"/>
      <c r="O264" s="180"/>
      <c r="P264" s="179"/>
      <c r="Q264" s="179"/>
      <c r="R264" s="179"/>
      <c r="S264" s="179"/>
      <c r="T264" s="179"/>
      <c r="U264" s="180"/>
      <c r="V264" s="185"/>
      <c r="W264" s="117" t="str">
        <f t="shared" si="28"/>
        <v/>
      </c>
      <c r="X264" s="189"/>
      <c r="Y264" s="179"/>
      <c r="Z264" s="187"/>
      <c r="AA264" s="180"/>
      <c r="AB264" s="180"/>
      <c r="AC264" s="190"/>
      <c r="AD264" s="179"/>
      <c r="AE264" s="60" t="str">
        <f t="shared" si="29"/>
        <v/>
      </c>
      <c r="AF264" s="118" t="str">
        <f t="shared" si="30"/>
        <v/>
      </c>
      <c r="AG264" s="118"/>
      <c r="AH264" s="52"/>
      <c r="AI264" s="52"/>
      <c r="AJ264" s="119">
        <f t="shared" si="31"/>
        <v>0</v>
      </c>
      <c r="AK264" s="119">
        <f t="shared" si="32"/>
        <v>0</v>
      </c>
      <c r="AL264" s="119">
        <f t="shared" si="33"/>
        <v>0</v>
      </c>
      <c r="AM264" s="177">
        <f t="shared" si="34"/>
        <v>0</v>
      </c>
      <c r="AN264" s="177">
        <f t="shared" si="35"/>
        <v>0</v>
      </c>
      <c r="AO264" s="177">
        <f t="shared" si="36"/>
        <v>0</v>
      </c>
    </row>
    <row r="265" spans="4:41" s="116" customFormat="1" hidden="1">
      <c r="D265" s="60">
        <v>205</v>
      </c>
      <c r="E265" s="179"/>
      <c r="F265" s="180"/>
      <c r="G265" s="181"/>
      <c r="H265" s="52" t="str">
        <f>IF($G265="","",VLOOKUP($G265,加盟団体!$C$9:$H$208,5,FALSE))</f>
        <v/>
      </c>
      <c r="I265" s="61"/>
      <c r="J265" s="62" t="str">
        <f>IF($I265="","",VLOOKUP($I265,加盟団体!$C$9:$H$208,5,FALSE))</f>
        <v/>
      </c>
      <c r="K265" s="179"/>
      <c r="L265" s="62"/>
      <c r="M265" s="179"/>
      <c r="N265" s="62"/>
      <c r="O265" s="180"/>
      <c r="P265" s="179"/>
      <c r="Q265" s="179"/>
      <c r="R265" s="179"/>
      <c r="S265" s="179"/>
      <c r="T265" s="179"/>
      <c r="U265" s="180"/>
      <c r="V265" s="185"/>
      <c r="W265" s="117" t="str">
        <f t="shared" si="28"/>
        <v/>
      </c>
      <c r="X265" s="189"/>
      <c r="Y265" s="179"/>
      <c r="Z265" s="187"/>
      <c r="AA265" s="180"/>
      <c r="AB265" s="180"/>
      <c r="AC265" s="190"/>
      <c r="AD265" s="179"/>
      <c r="AE265" s="60" t="str">
        <f t="shared" si="29"/>
        <v/>
      </c>
      <c r="AF265" s="118" t="str">
        <f t="shared" si="30"/>
        <v/>
      </c>
      <c r="AG265" s="118"/>
      <c r="AH265" s="52"/>
      <c r="AI265" s="52"/>
      <c r="AJ265" s="119">
        <f t="shared" si="31"/>
        <v>0</v>
      </c>
      <c r="AK265" s="119">
        <f t="shared" si="32"/>
        <v>0</v>
      </c>
      <c r="AL265" s="119">
        <f t="shared" si="33"/>
        <v>0</v>
      </c>
      <c r="AM265" s="177">
        <f t="shared" si="34"/>
        <v>0</v>
      </c>
      <c r="AN265" s="177">
        <f t="shared" si="35"/>
        <v>0</v>
      </c>
      <c r="AO265" s="177">
        <f t="shared" si="36"/>
        <v>0</v>
      </c>
    </row>
    <row r="266" spans="4:41" s="116" customFormat="1" hidden="1">
      <c r="D266" s="60">
        <v>206</v>
      </c>
      <c r="E266" s="179"/>
      <c r="F266" s="180"/>
      <c r="G266" s="181"/>
      <c r="H266" s="52" t="str">
        <f>IF($G266="","",VLOOKUP($G266,加盟団体!$C$9:$H$208,5,FALSE))</f>
        <v/>
      </c>
      <c r="I266" s="61"/>
      <c r="J266" s="62" t="str">
        <f>IF($I266="","",VLOOKUP($I266,加盟団体!$C$9:$H$208,5,FALSE))</f>
        <v/>
      </c>
      <c r="K266" s="179"/>
      <c r="L266" s="62"/>
      <c r="M266" s="179"/>
      <c r="N266" s="62"/>
      <c r="O266" s="180"/>
      <c r="P266" s="179"/>
      <c r="Q266" s="179"/>
      <c r="R266" s="179"/>
      <c r="S266" s="179"/>
      <c r="T266" s="179"/>
      <c r="U266" s="180"/>
      <c r="V266" s="185"/>
      <c r="W266" s="117" t="str">
        <f t="shared" si="28"/>
        <v/>
      </c>
      <c r="X266" s="189"/>
      <c r="Y266" s="179"/>
      <c r="Z266" s="187"/>
      <c r="AA266" s="180"/>
      <c r="AB266" s="180"/>
      <c r="AC266" s="190"/>
      <c r="AD266" s="179"/>
      <c r="AE266" s="60" t="str">
        <f t="shared" si="29"/>
        <v/>
      </c>
      <c r="AF266" s="118" t="str">
        <f t="shared" si="30"/>
        <v/>
      </c>
      <c r="AG266" s="118"/>
      <c r="AH266" s="52"/>
      <c r="AI266" s="52"/>
      <c r="AJ266" s="119">
        <f t="shared" si="31"/>
        <v>0</v>
      </c>
      <c r="AK266" s="119">
        <f t="shared" si="32"/>
        <v>0</v>
      </c>
      <c r="AL266" s="119">
        <f t="shared" si="33"/>
        <v>0</v>
      </c>
      <c r="AM266" s="177">
        <f t="shared" si="34"/>
        <v>0</v>
      </c>
      <c r="AN266" s="177">
        <f t="shared" si="35"/>
        <v>0</v>
      </c>
      <c r="AO266" s="177">
        <f t="shared" si="36"/>
        <v>0</v>
      </c>
    </row>
    <row r="267" spans="4:41" s="116" customFormat="1" hidden="1">
      <c r="D267" s="60">
        <v>207</v>
      </c>
      <c r="E267" s="179"/>
      <c r="F267" s="180"/>
      <c r="G267" s="181"/>
      <c r="H267" s="52" t="str">
        <f>IF($G267="","",VLOOKUP($G267,加盟団体!$C$9:$H$208,5,FALSE))</f>
        <v/>
      </c>
      <c r="I267" s="61"/>
      <c r="J267" s="62" t="str">
        <f>IF($I267="","",VLOOKUP($I267,加盟団体!$C$9:$H$208,5,FALSE))</f>
        <v/>
      </c>
      <c r="K267" s="179"/>
      <c r="L267" s="62"/>
      <c r="M267" s="179"/>
      <c r="N267" s="62"/>
      <c r="O267" s="180"/>
      <c r="P267" s="179"/>
      <c r="Q267" s="179"/>
      <c r="R267" s="179"/>
      <c r="S267" s="179"/>
      <c r="T267" s="179"/>
      <c r="U267" s="180"/>
      <c r="V267" s="185"/>
      <c r="W267" s="117" t="str">
        <f t="shared" si="28"/>
        <v/>
      </c>
      <c r="X267" s="189"/>
      <c r="Y267" s="179"/>
      <c r="Z267" s="187"/>
      <c r="AA267" s="180"/>
      <c r="AB267" s="180"/>
      <c r="AC267" s="190"/>
      <c r="AD267" s="179"/>
      <c r="AE267" s="60" t="str">
        <f t="shared" si="29"/>
        <v/>
      </c>
      <c r="AF267" s="118" t="str">
        <f t="shared" si="30"/>
        <v/>
      </c>
      <c r="AG267" s="118"/>
      <c r="AH267" s="52"/>
      <c r="AI267" s="52"/>
      <c r="AJ267" s="119">
        <f t="shared" si="31"/>
        <v>0</v>
      </c>
      <c r="AK267" s="119">
        <f t="shared" si="32"/>
        <v>0</v>
      </c>
      <c r="AL267" s="119">
        <f t="shared" si="33"/>
        <v>0</v>
      </c>
      <c r="AM267" s="177">
        <f t="shared" si="34"/>
        <v>0</v>
      </c>
      <c r="AN267" s="177">
        <f t="shared" si="35"/>
        <v>0</v>
      </c>
      <c r="AO267" s="177">
        <f t="shared" si="36"/>
        <v>0</v>
      </c>
    </row>
    <row r="268" spans="4:41" s="116" customFormat="1" hidden="1">
      <c r="D268" s="60">
        <v>208</v>
      </c>
      <c r="E268" s="179"/>
      <c r="F268" s="180"/>
      <c r="G268" s="181"/>
      <c r="H268" s="52" t="str">
        <f>IF($G268="","",VLOOKUP($G268,加盟団体!$C$9:$H$208,5,FALSE))</f>
        <v/>
      </c>
      <c r="I268" s="61"/>
      <c r="J268" s="62" t="str">
        <f>IF($I268="","",VLOOKUP($I268,加盟団体!$C$9:$H$208,5,FALSE))</f>
        <v/>
      </c>
      <c r="K268" s="179"/>
      <c r="L268" s="62"/>
      <c r="M268" s="179"/>
      <c r="N268" s="62"/>
      <c r="O268" s="180"/>
      <c r="P268" s="179"/>
      <c r="Q268" s="179"/>
      <c r="R268" s="179"/>
      <c r="S268" s="179"/>
      <c r="T268" s="179"/>
      <c r="U268" s="180"/>
      <c r="V268" s="185"/>
      <c r="W268" s="117" t="str">
        <f t="shared" si="28"/>
        <v/>
      </c>
      <c r="X268" s="189"/>
      <c r="Y268" s="179"/>
      <c r="Z268" s="187"/>
      <c r="AA268" s="180"/>
      <c r="AB268" s="180"/>
      <c r="AC268" s="190"/>
      <c r="AD268" s="179"/>
      <c r="AE268" s="60" t="str">
        <f t="shared" si="29"/>
        <v/>
      </c>
      <c r="AF268" s="118" t="str">
        <f t="shared" si="30"/>
        <v/>
      </c>
      <c r="AG268" s="118"/>
      <c r="AH268" s="52"/>
      <c r="AI268" s="52"/>
      <c r="AJ268" s="119">
        <f t="shared" si="31"/>
        <v>0</v>
      </c>
      <c r="AK268" s="119">
        <f t="shared" si="32"/>
        <v>0</v>
      </c>
      <c r="AL268" s="119">
        <f t="shared" si="33"/>
        <v>0</v>
      </c>
      <c r="AM268" s="177">
        <f t="shared" si="34"/>
        <v>0</v>
      </c>
      <c r="AN268" s="177">
        <f t="shared" si="35"/>
        <v>0</v>
      </c>
      <c r="AO268" s="177">
        <f t="shared" si="36"/>
        <v>0</v>
      </c>
    </row>
    <row r="269" spans="4:41" s="116" customFormat="1" hidden="1">
      <c r="D269" s="60">
        <v>209</v>
      </c>
      <c r="E269" s="179"/>
      <c r="F269" s="180"/>
      <c r="G269" s="181"/>
      <c r="H269" s="52" t="str">
        <f>IF($G269="","",VLOOKUP($G269,加盟団体!$C$9:$H$208,5,FALSE))</f>
        <v/>
      </c>
      <c r="I269" s="61"/>
      <c r="J269" s="62" t="str">
        <f>IF($I269="","",VLOOKUP($I269,加盟団体!$C$9:$H$208,5,FALSE))</f>
        <v/>
      </c>
      <c r="K269" s="179"/>
      <c r="L269" s="62"/>
      <c r="M269" s="179"/>
      <c r="N269" s="62"/>
      <c r="O269" s="180"/>
      <c r="P269" s="179"/>
      <c r="Q269" s="179"/>
      <c r="R269" s="179"/>
      <c r="S269" s="179"/>
      <c r="T269" s="179"/>
      <c r="U269" s="180"/>
      <c r="V269" s="185"/>
      <c r="W269" s="117" t="str">
        <f t="shared" si="28"/>
        <v/>
      </c>
      <c r="X269" s="189"/>
      <c r="Y269" s="179"/>
      <c r="Z269" s="187"/>
      <c r="AA269" s="180"/>
      <c r="AB269" s="180"/>
      <c r="AC269" s="190"/>
      <c r="AD269" s="179"/>
      <c r="AE269" s="60" t="str">
        <f t="shared" si="29"/>
        <v/>
      </c>
      <c r="AF269" s="118" t="str">
        <f t="shared" si="30"/>
        <v/>
      </c>
      <c r="AG269" s="118"/>
      <c r="AH269" s="52"/>
      <c r="AI269" s="52"/>
      <c r="AJ269" s="119">
        <f t="shared" si="31"/>
        <v>0</v>
      </c>
      <c r="AK269" s="119">
        <f t="shared" si="32"/>
        <v>0</v>
      </c>
      <c r="AL269" s="119">
        <f t="shared" si="33"/>
        <v>0</v>
      </c>
      <c r="AM269" s="177">
        <f t="shared" si="34"/>
        <v>0</v>
      </c>
      <c r="AN269" s="177">
        <f t="shared" si="35"/>
        <v>0</v>
      </c>
      <c r="AO269" s="177">
        <f t="shared" si="36"/>
        <v>0</v>
      </c>
    </row>
    <row r="270" spans="4:41" s="116" customFormat="1" hidden="1">
      <c r="D270" s="60">
        <v>210</v>
      </c>
      <c r="E270" s="179"/>
      <c r="F270" s="180"/>
      <c r="G270" s="181"/>
      <c r="H270" s="52" t="str">
        <f>IF($G270="","",VLOOKUP($G270,加盟団体!$C$9:$H$208,5,FALSE))</f>
        <v/>
      </c>
      <c r="I270" s="61"/>
      <c r="J270" s="62" t="str">
        <f>IF($I270="","",VLOOKUP($I270,加盟団体!$C$9:$H$208,5,FALSE))</f>
        <v/>
      </c>
      <c r="K270" s="179"/>
      <c r="L270" s="62"/>
      <c r="M270" s="179"/>
      <c r="N270" s="62"/>
      <c r="O270" s="180"/>
      <c r="P270" s="179"/>
      <c r="Q270" s="179"/>
      <c r="R270" s="179"/>
      <c r="S270" s="179"/>
      <c r="T270" s="179"/>
      <c r="U270" s="180"/>
      <c r="V270" s="185"/>
      <c r="W270" s="117" t="str">
        <f t="shared" si="28"/>
        <v/>
      </c>
      <c r="X270" s="189"/>
      <c r="Y270" s="179"/>
      <c r="Z270" s="187"/>
      <c r="AA270" s="180"/>
      <c r="AB270" s="180"/>
      <c r="AC270" s="190"/>
      <c r="AD270" s="179"/>
      <c r="AE270" s="60" t="str">
        <f t="shared" si="29"/>
        <v/>
      </c>
      <c r="AF270" s="118" t="str">
        <f t="shared" si="30"/>
        <v/>
      </c>
      <c r="AG270" s="118"/>
      <c r="AH270" s="52"/>
      <c r="AI270" s="52"/>
      <c r="AJ270" s="119">
        <f t="shared" si="31"/>
        <v>0</v>
      </c>
      <c r="AK270" s="119">
        <f t="shared" si="32"/>
        <v>0</v>
      </c>
      <c r="AL270" s="119">
        <f t="shared" si="33"/>
        <v>0</v>
      </c>
      <c r="AM270" s="177">
        <f t="shared" si="34"/>
        <v>0</v>
      </c>
      <c r="AN270" s="177">
        <f t="shared" si="35"/>
        <v>0</v>
      </c>
      <c r="AO270" s="177">
        <f t="shared" si="36"/>
        <v>0</v>
      </c>
    </row>
    <row r="271" spans="4:41" s="116" customFormat="1" hidden="1">
      <c r="D271" s="60">
        <v>211</v>
      </c>
      <c r="E271" s="179"/>
      <c r="F271" s="180"/>
      <c r="G271" s="181"/>
      <c r="H271" s="52" t="str">
        <f>IF($G271="","",VLOOKUP($G271,加盟団体!$C$9:$H$208,5,FALSE))</f>
        <v/>
      </c>
      <c r="I271" s="61"/>
      <c r="J271" s="62" t="str">
        <f>IF($I271="","",VLOOKUP($I271,加盟団体!$C$9:$H$208,5,FALSE))</f>
        <v/>
      </c>
      <c r="K271" s="179"/>
      <c r="L271" s="62"/>
      <c r="M271" s="179"/>
      <c r="N271" s="62"/>
      <c r="O271" s="180"/>
      <c r="P271" s="179"/>
      <c r="Q271" s="179"/>
      <c r="R271" s="179"/>
      <c r="S271" s="179"/>
      <c r="T271" s="179"/>
      <c r="U271" s="180"/>
      <c r="V271" s="185"/>
      <c r="W271" s="117" t="str">
        <f t="shared" si="28"/>
        <v/>
      </c>
      <c r="X271" s="189"/>
      <c r="Y271" s="179"/>
      <c r="Z271" s="187"/>
      <c r="AA271" s="180"/>
      <c r="AB271" s="180"/>
      <c r="AC271" s="190"/>
      <c r="AD271" s="179"/>
      <c r="AE271" s="60" t="str">
        <f t="shared" si="29"/>
        <v/>
      </c>
      <c r="AF271" s="118" t="str">
        <f t="shared" si="30"/>
        <v/>
      </c>
      <c r="AG271" s="118"/>
      <c r="AH271" s="52"/>
      <c r="AI271" s="52"/>
      <c r="AJ271" s="119">
        <f t="shared" si="31"/>
        <v>0</v>
      </c>
      <c r="AK271" s="119">
        <f t="shared" si="32"/>
        <v>0</v>
      </c>
      <c r="AL271" s="119">
        <f t="shared" si="33"/>
        <v>0</v>
      </c>
      <c r="AM271" s="177">
        <f t="shared" si="34"/>
        <v>0</v>
      </c>
      <c r="AN271" s="177">
        <f t="shared" si="35"/>
        <v>0</v>
      </c>
      <c r="AO271" s="177">
        <f t="shared" si="36"/>
        <v>0</v>
      </c>
    </row>
    <row r="272" spans="4:41" s="116" customFormat="1" hidden="1">
      <c r="D272" s="60">
        <v>212</v>
      </c>
      <c r="E272" s="179"/>
      <c r="F272" s="180"/>
      <c r="G272" s="181"/>
      <c r="H272" s="52" t="str">
        <f>IF($G272="","",VLOOKUP($G272,加盟団体!$C$9:$H$208,5,FALSE))</f>
        <v/>
      </c>
      <c r="I272" s="61"/>
      <c r="J272" s="62" t="str">
        <f>IF($I272="","",VLOOKUP($I272,加盟団体!$C$9:$H$208,5,FALSE))</f>
        <v/>
      </c>
      <c r="K272" s="179"/>
      <c r="L272" s="62"/>
      <c r="M272" s="179"/>
      <c r="N272" s="62"/>
      <c r="O272" s="180"/>
      <c r="P272" s="179"/>
      <c r="Q272" s="179"/>
      <c r="R272" s="179"/>
      <c r="S272" s="179"/>
      <c r="T272" s="179"/>
      <c r="U272" s="180"/>
      <c r="V272" s="185"/>
      <c r="W272" s="117" t="str">
        <f t="shared" si="28"/>
        <v/>
      </c>
      <c r="X272" s="189"/>
      <c r="Y272" s="179"/>
      <c r="Z272" s="187"/>
      <c r="AA272" s="180"/>
      <c r="AB272" s="180"/>
      <c r="AC272" s="190"/>
      <c r="AD272" s="179"/>
      <c r="AE272" s="60" t="str">
        <f t="shared" si="29"/>
        <v/>
      </c>
      <c r="AF272" s="118" t="str">
        <f t="shared" si="30"/>
        <v/>
      </c>
      <c r="AG272" s="118"/>
      <c r="AH272" s="52"/>
      <c r="AI272" s="52"/>
      <c r="AJ272" s="119">
        <f t="shared" si="31"/>
        <v>0</v>
      </c>
      <c r="AK272" s="119">
        <f t="shared" si="32"/>
        <v>0</v>
      </c>
      <c r="AL272" s="119">
        <f t="shared" si="33"/>
        <v>0</v>
      </c>
      <c r="AM272" s="177">
        <f t="shared" si="34"/>
        <v>0</v>
      </c>
      <c r="AN272" s="177">
        <f t="shared" si="35"/>
        <v>0</v>
      </c>
      <c r="AO272" s="177">
        <f t="shared" si="36"/>
        <v>0</v>
      </c>
    </row>
    <row r="273" spans="4:41" s="116" customFormat="1" hidden="1">
      <c r="D273" s="60">
        <v>213</v>
      </c>
      <c r="E273" s="179"/>
      <c r="F273" s="180"/>
      <c r="G273" s="181"/>
      <c r="H273" s="52" t="str">
        <f>IF($G273="","",VLOOKUP($G273,加盟団体!$C$9:$H$208,5,FALSE))</f>
        <v/>
      </c>
      <c r="I273" s="61"/>
      <c r="J273" s="62" t="str">
        <f>IF($I273="","",VLOOKUP($I273,加盟団体!$C$9:$H$208,5,FALSE))</f>
        <v/>
      </c>
      <c r="K273" s="179"/>
      <c r="L273" s="62"/>
      <c r="M273" s="179"/>
      <c r="N273" s="62"/>
      <c r="O273" s="180"/>
      <c r="P273" s="179"/>
      <c r="Q273" s="179"/>
      <c r="R273" s="179"/>
      <c r="S273" s="179"/>
      <c r="T273" s="179"/>
      <c r="U273" s="180"/>
      <c r="V273" s="185"/>
      <c r="W273" s="117" t="str">
        <f t="shared" si="28"/>
        <v/>
      </c>
      <c r="X273" s="189"/>
      <c r="Y273" s="179"/>
      <c r="Z273" s="187"/>
      <c r="AA273" s="180"/>
      <c r="AB273" s="180"/>
      <c r="AC273" s="190"/>
      <c r="AD273" s="179"/>
      <c r="AE273" s="60" t="str">
        <f t="shared" si="29"/>
        <v/>
      </c>
      <c r="AF273" s="118" t="str">
        <f t="shared" si="30"/>
        <v/>
      </c>
      <c r="AG273" s="118"/>
      <c r="AH273" s="52"/>
      <c r="AI273" s="52"/>
      <c r="AJ273" s="119">
        <f t="shared" si="31"/>
        <v>0</v>
      </c>
      <c r="AK273" s="119">
        <f t="shared" si="32"/>
        <v>0</v>
      </c>
      <c r="AL273" s="119">
        <f t="shared" si="33"/>
        <v>0</v>
      </c>
      <c r="AM273" s="177">
        <f t="shared" si="34"/>
        <v>0</v>
      </c>
      <c r="AN273" s="177">
        <f t="shared" si="35"/>
        <v>0</v>
      </c>
      <c r="AO273" s="177">
        <f t="shared" si="36"/>
        <v>0</v>
      </c>
    </row>
    <row r="274" spans="4:41" s="116" customFormat="1" hidden="1">
      <c r="D274" s="60">
        <v>214</v>
      </c>
      <c r="E274" s="179"/>
      <c r="F274" s="180"/>
      <c r="G274" s="181"/>
      <c r="H274" s="52" t="str">
        <f>IF($G274="","",VLOOKUP($G274,加盟団体!$C$9:$H$208,5,FALSE))</f>
        <v/>
      </c>
      <c r="I274" s="61"/>
      <c r="J274" s="62" t="str">
        <f>IF($I274="","",VLOOKUP($I274,加盟団体!$C$9:$H$208,5,FALSE))</f>
        <v/>
      </c>
      <c r="K274" s="179"/>
      <c r="L274" s="62"/>
      <c r="M274" s="179"/>
      <c r="N274" s="62"/>
      <c r="O274" s="180"/>
      <c r="P274" s="179"/>
      <c r="Q274" s="179"/>
      <c r="R274" s="179"/>
      <c r="S274" s="179"/>
      <c r="T274" s="179"/>
      <c r="U274" s="180"/>
      <c r="V274" s="185"/>
      <c r="W274" s="117" t="str">
        <f t="shared" si="28"/>
        <v/>
      </c>
      <c r="X274" s="189"/>
      <c r="Y274" s="179"/>
      <c r="Z274" s="187"/>
      <c r="AA274" s="180"/>
      <c r="AB274" s="180"/>
      <c r="AC274" s="190"/>
      <c r="AD274" s="179"/>
      <c r="AE274" s="60" t="str">
        <f t="shared" si="29"/>
        <v/>
      </c>
      <c r="AF274" s="118" t="str">
        <f t="shared" si="30"/>
        <v/>
      </c>
      <c r="AG274" s="118"/>
      <c r="AH274" s="52"/>
      <c r="AI274" s="52"/>
      <c r="AJ274" s="119">
        <f t="shared" si="31"/>
        <v>0</v>
      </c>
      <c r="AK274" s="119">
        <f t="shared" si="32"/>
        <v>0</v>
      </c>
      <c r="AL274" s="119">
        <f t="shared" si="33"/>
        <v>0</v>
      </c>
      <c r="AM274" s="177">
        <f t="shared" si="34"/>
        <v>0</v>
      </c>
      <c r="AN274" s="177">
        <f t="shared" si="35"/>
        <v>0</v>
      </c>
      <c r="AO274" s="177">
        <f t="shared" si="36"/>
        <v>0</v>
      </c>
    </row>
    <row r="275" spans="4:41" s="116" customFormat="1" hidden="1">
      <c r="D275" s="60">
        <v>215</v>
      </c>
      <c r="E275" s="179"/>
      <c r="F275" s="180"/>
      <c r="G275" s="181"/>
      <c r="H275" s="52" t="str">
        <f>IF($G275="","",VLOOKUP($G275,加盟団体!$C$9:$H$208,5,FALSE))</f>
        <v/>
      </c>
      <c r="I275" s="61"/>
      <c r="J275" s="62" t="str">
        <f>IF($I275="","",VLOOKUP($I275,加盟団体!$C$9:$H$208,5,FALSE))</f>
        <v/>
      </c>
      <c r="K275" s="179"/>
      <c r="L275" s="62"/>
      <c r="M275" s="179"/>
      <c r="N275" s="62"/>
      <c r="O275" s="180"/>
      <c r="P275" s="179"/>
      <c r="Q275" s="179"/>
      <c r="R275" s="179"/>
      <c r="S275" s="179"/>
      <c r="T275" s="179"/>
      <c r="U275" s="180"/>
      <c r="V275" s="185"/>
      <c r="W275" s="117" t="str">
        <f t="shared" si="28"/>
        <v/>
      </c>
      <c r="X275" s="189"/>
      <c r="Y275" s="179"/>
      <c r="Z275" s="187"/>
      <c r="AA275" s="180"/>
      <c r="AB275" s="180"/>
      <c r="AC275" s="190"/>
      <c r="AD275" s="179"/>
      <c r="AE275" s="60" t="str">
        <f t="shared" si="29"/>
        <v/>
      </c>
      <c r="AF275" s="118" t="str">
        <f t="shared" si="30"/>
        <v/>
      </c>
      <c r="AG275" s="118"/>
      <c r="AH275" s="52"/>
      <c r="AI275" s="52"/>
      <c r="AJ275" s="119">
        <f t="shared" si="31"/>
        <v>0</v>
      </c>
      <c r="AK275" s="119">
        <f t="shared" si="32"/>
        <v>0</v>
      </c>
      <c r="AL275" s="119">
        <f t="shared" si="33"/>
        <v>0</v>
      </c>
      <c r="AM275" s="177">
        <f t="shared" si="34"/>
        <v>0</v>
      </c>
      <c r="AN275" s="177">
        <f t="shared" si="35"/>
        <v>0</v>
      </c>
      <c r="AO275" s="177">
        <f t="shared" si="36"/>
        <v>0</v>
      </c>
    </row>
    <row r="276" spans="4:41" s="116" customFormat="1" hidden="1">
      <c r="D276" s="60">
        <v>216</v>
      </c>
      <c r="E276" s="179"/>
      <c r="F276" s="180"/>
      <c r="G276" s="181"/>
      <c r="H276" s="52" t="str">
        <f>IF($G276="","",VLOOKUP($G276,加盟団体!$C$9:$H$208,5,FALSE))</f>
        <v/>
      </c>
      <c r="I276" s="61"/>
      <c r="J276" s="62" t="str">
        <f>IF($I276="","",VLOOKUP($I276,加盟団体!$C$9:$H$208,5,FALSE))</f>
        <v/>
      </c>
      <c r="K276" s="179"/>
      <c r="L276" s="62"/>
      <c r="M276" s="179"/>
      <c r="N276" s="62"/>
      <c r="O276" s="180"/>
      <c r="P276" s="179"/>
      <c r="Q276" s="179"/>
      <c r="R276" s="179"/>
      <c r="S276" s="179"/>
      <c r="T276" s="179"/>
      <c r="U276" s="180"/>
      <c r="V276" s="185"/>
      <c r="W276" s="117" t="str">
        <f t="shared" si="28"/>
        <v/>
      </c>
      <c r="X276" s="189"/>
      <c r="Y276" s="179"/>
      <c r="Z276" s="187"/>
      <c r="AA276" s="180"/>
      <c r="AB276" s="180"/>
      <c r="AC276" s="190"/>
      <c r="AD276" s="179"/>
      <c r="AE276" s="60" t="str">
        <f t="shared" si="29"/>
        <v/>
      </c>
      <c r="AF276" s="118" t="str">
        <f t="shared" si="30"/>
        <v/>
      </c>
      <c r="AG276" s="118"/>
      <c r="AH276" s="52"/>
      <c r="AI276" s="52"/>
      <c r="AJ276" s="119">
        <f t="shared" si="31"/>
        <v>0</v>
      </c>
      <c r="AK276" s="119">
        <f t="shared" si="32"/>
        <v>0</v>
      </c>
      <c r="AL276" s="119">
        <f t="shared" si="33"/>
        <v>0</v>
      </c>
      <c r="AM276" s="177">
        <f t="shared" si="34"/>
        <v>0</v>
      </c>
      <c r="AN276" s="177">
        <f t="shared" si="35"/>
        <v>0</v>
      </c>
      <c r="AO276" s="177">
        <f t="shared" si="36"/>
        <v>0</v>
      </c>
    </row>
    <row r="277" spans="4:41" s="116" customFormat="1" hidden="1">
      <c r="D277" s="60">
        <v>217</v>
      </c>
      <c r="E277" s="179"/>
      <c r="F277" s="180"/>
      <c r="G277" s="181"/>
      <c r="H277" s="52" t="str">
        <f>IF($G277="","",VLOOKUP($G277,加盟団体!$C$9:$H$208,5,FALSE))</f>
        <v/>
      </c>
      <c r="I277" s="61"/>
      <c r="J277" s="62" t="str">
        <f>IF($I277="","",VLOOKUP($I277,加盟団体!$C$9:$H$208,5,FALSE))</f>
        <v/>
      </c>
      <c r="K277" s="179"/>
      <c r="L277" s="62"/>
      <c r="M277" s="179"/>
      <c r="N277" s="62"/>
      <c r="O277" s="180"/>
      <c r="P277" s="179"/>
      <c r="Q277" s="179"/>
      <c r="R277" s="179"/>
      <c r="S277" s="179"/>
      <c r="T277" s="179"/>
      <c r="U277" s="180"/>
      <c r="V277" s="185"/>
      <c r="W277" s="117" t="str">
        <f t="shared" si="28"/>
        <v/>
      </c>
      <c r="X277" s="189"/>
      <c r="Y277" s="179"/>
      <c r="Z277" s="187"/>
      <c r="AA277" s="180"/>
      <c r="AB277" s="180"/>
      <c r="AC277" s="190"/>
      <c r="AD277" s="179"/>
      <c r="AE277" s="60" t="str">
        <f t="shared" si="29"/>
        <v/>
      </c>
      <c r="AF277" s="118" t="str">
        <f t="shared" si="30"/>
        <v/>
      </c>
      <c r="AG277" s="118"/>
      <c r="AH277" s="52"/>
      <c r="AI277" s="52"/>
      <c r="AJ277" s="119">
        <f t="shared" si="31"/>
        <v>0</v>
      </c>
      <c r="AK277" s="119">
        <f t="shared" si="32"/>
        <v>0</v>
      </c>
      <c r="AL277" s="119">
        <f t="shared" si="33"/>
        <v>0</v>
      </c>
      <c r="AM277" s="177">
        <f t="shared" si="34"/>
        <v>0</v>
      </c>
      <c r="AN277" s="177">
        <f t="shared" si="35"/>
        <v>0</v>
      </c>
      <c r="AO277" s="177">
        <f t="shared" si="36"/>
        <v>0</v>
      </c>
    </row>
    <row r="278" spans="4:41" s="116" customFormat="1" hidden="1">
      <c r="D278" s="60">
        <v>218</v>
      </c>
      <c r="E278" s="179"/>
      <c r="F278" s="180"/>
      <c r="G278" s="181"/>
      <c r="H278" s="52" t="str">
        <f>IF($G278="","",VLOOKUP($G278,加盟団体!$C$9:$H$208,5,FALSE))</f>
        <v/>
      </c>
      <c r="I278" s="61"/>
      <c r="J278" s="62" t="str">
        <f>IF($I278="","",VLOOKUP($I278,加盟団体!$C$9:$H$208,5,FALSE))</f>
        <v/>
      </c>
      <c r="K278" s="179"/>
      <c r="L278" s="62"/>
      <c r="M278" s="179"/>
      <c r="N278" s="62"/>
      <c r="O278" s="180"/>
      <c r="P278" s="179"/>
      <c r="Q278" s="179"/>
      <c r="R278" s="179"/>
      <c r="S278" s="179"/>
      <c r="T278" s="179"/>
      <c r="U278" s="180"/>
      <c r="V278" s="185"/>
      <c r="W278" s="117" t="str">
        <f t="shared" si="28"/>
        <v/>
      </c>
      <c r="X278" s="189"/>
      <c r="Y278" s="179"/>
      <c r="Z278" s="187"/>
      <c r="AA278" s="180"/>
      <c r="AB278" s="180"/>
      <c r="AC278" s="190"/>
      <c r="AD278" s="179"/>
      <c r="AE278" s="60" t="str">
        <f t="shared" si="29"/>
        <v/>
      </c>
      <c r="AF278" s="118" t="str">
        <f t="shared" si="30"/>
        <v/>
      </c>
      <c r="AG278" s="118"/>
      <c r="AH278" s="52"/>
      <c r="AI278" s="52"/>
      <c r="AJ278" s="119">
        <f t="shared" si="31"/>
        <v>0</v>
      </c>
      <c r="AK278" s="119">
        <f t="shared" si="32"/>
        <v>0</v>
      </c>
      <c r="AL278" s="119">
        <f t="shared" si="33"/>
        <v>0</v>
      </c>
      <c r="AM278" s="177">
        <f t="shared" si="34"/>
        <v>0</v>
      </c>
      <c r="AN278" s="177">
        <f t="shared" si="35"/>
        <v>0</v>
      </c>
      <c r="AO278" s="177">
        <f t="shared" si="36"/>
        <v>0</v>
      </c>
    </row>
    <row r="279" spans="4:41" s="116" customFormat="1" hidden="1">
      <c r="D279" s="60">
        <v>219</v>
      </c>
      <c r="E279" s="179"/>
      <c r="F279" s="180"/>
      <c r="G279" s="181"/>
      <c r="H279" s="52" t="str">
        <f>IF($G279="","",VLOOKUP($G279,加盟団体!$C$9:$H$208,5,FALSE))</f>
        <v/>
      </c>
      <c r="I279" s="61"/>
      <c r="J279" s="62" t="str">
        <f>IF($I279="","",VLOOKUP($I279,加盟団体!$C$9:$H$208,5,FALSE))</f>
        <v/>
      </c>
      <c r="K279" s="179"/>
      <c r="L279" s="62"/>
      <c r="M279" s="179"/>
      <c r="N279" s="62"/>
      <c r="O279" s="180"/>
      <c r="P279" s="179"/>
      <c r="Q279" s="179"/>
      <c r="R279" s="179"/>
      <c r="S279" s="179"/>
      <c r="T279" s="179"/>
      <c r="U279" s="180"/>
      <c r="V279" s="185"/>
      <c r="W279" s="117" t="str">
        <f t="shared" si="28"/>
        <v/>
      </c>
      <c r="X279" s="189"/>
      <c r="Y279" s="179"/>
      <c r="Z279" s="187"/>
      <c r="AA279" s="180"/>
      <c r="AB279" s="180"/>
      <c r="AC279" s="190"/>
      <c r="AD279" s="179"/>
      <c r="AE279" s="60" t="str">
        <f t="shared" si="29"/>
        <v/>
      </c>
      <c r="AF279" s="118" t="str">
        <f t="shared" si="30"/>
        <v/>
      </c>
      <c r="AG279" s="118"/>
      <c r="AH279" s="52"/>
      <c r="AI279" s="52"/>
      <c r="AJ279" s="119">
        <f t="shared" si="31"/>
        <v>0</v>
      </c>
      <c r="AK279" s="119">
        <f t="shared" si="32"/>
        <v>0</v>
      </c>
      <c r="AL279" s="119">
        <f t="shared" si="33"/>
        <v>0</v>
      </c>
      <c r="AM279" s="177">
        <f t="shared" si="34"/>
        <v>0</v>
      </c>
      <c r="AN279" s="177">
        <f t="shared" si="35"/>
        <v>0</v>
      </c>
      <c r="AO279" s="177">
        <f t="shared" si="36"/>
        <v>0</v>
      </c>
    </row>
    <row r="280" spans="4:41" s="116" customFormat="1" hidden="1">
      <c r="D280" s="60">
        <v>220</v>
      </c>
      <c r="E280" s="179"/>
      <c r="F280" s="180"/>
      <c r="G280" s="181"/>
      <c r="H280" s="52" t="str">
        <f>IF($G280="","",VLOOKUP($G280,加盟団体!$C$9:$H$208,5,FALSE))</f>
        <v/>
      </c>
      <c r="I280" s="61"/>
      <c r="J280" s="62" t="str">
        <f>IF($I280="","",VLOOKUP($I280,加盟団体!$C$9:$H$208,5,FALSE))</f>
        <v/>
      </c>
      <c r="K280" s="179"/>
      <c r="L280" s="62"/>
      <c r="M280" s="179"/>
      <c r="N280" s="62"/>
      <c r="O280" s="180"/>
      <c r="P280" s="179"/>
      <c r="Q280" s="179"/>
      <c r="R280" s="179"/>
      <c r="S280" s="179"/>
      <c r="T280" s="179"/>
      <c r="U280" s="180"/>
      <c r="V280" s="185"/>
      <c r="W280" s="117" t="str">
        <f t="shared" si="28"/>
        <v/>
      </c>
      <c r="X280" s="189"/>
      <c r="Y280" s="179"/>
      <c r="Z280" s="187"/>
      <c r="AA280" s="180"/>
      <c r="AB280" s="180"/>
      <c r="AC280" s="190"/>
      <c r="AD280" s="179"/>
      <c r="AE280" s="60" t="str">
        <f t="shared" si="29"/>
        <v/>
      </c>
      <c r="AF280" s="118" t="str">
        <f t="shared" si="30"/>
        <v/>
      </c>
      <c r="AG280" s="118"/>
      <c r="AH280" s="52"/>
      <c r="AI280" s="52"/>
      <c r="AJ280" s="119">
        <f t="shared" si="31"/>
        <v>0</v>
      </c>
      <c r="AK280" s="119">
        <f t="shared" si="32"/>
        <v>0</v>
      </c>
      <c r="AL280" s="119">
        <f t="shared" si="33"/>
        <v>0</v>
      </c>
      <c r="AM280" s="177">
        <f t="shared" si="34"/>
        <v>0</v>
      </c>
      <c r="AN280" s="177">
        <f t="shared" si="35"/>
        <v>0</v>
      </c>
      <c r="AO280" s="177">
        <f t="shared" si="36"/>
        <v>0</v>
      </c>
    </row>
    <row r="281" spans="4:41" s="116" customFormat="1" hidden="1">
      <c r="D281" s="60">
        <v>221</v>
      </c>
      <c r="E281" s="179"/>
      <c r="F281" s="180"/>
      <c r="G281" s="181"/>
      <c r="H281" s="52" t="str">
        <f>IF($G281="","",VLOOKUP($G281,加盟団体!$C$9:$H$208,5,FALSE))</f>
        <v/>
      </c>
      <c r="I281" s="61"/>
      <c r="J281" s="62" t="str">
        <f>IF($I281="","",VLOOKUP($I281,加盟団体!$C$9:$H$208,5,FALSE))</f>
        <v/>
      </c>
      <c r="K281" s="179"/>
      <c r="L281" s="62"/>
      <c r="M281" s="179"/>
      <c r="N281" s="62"/>
      <c r="O281" s="180"/>
      <c r="P281" s="179"/>
      <c r="Q281" s="179"/>
      <c r="R281" s="179"/>
      <c r="S281" s="179"/>
      <c r="T281" s="179"/>
      <c r="U281" s="180"/>
      <c r="V281" s="185"/>
      <c r="W281" s="117" t="str">
        <f t="shared" si="28"/>
        <v/>
      </c>
      <c r="X281" s="189"/>
      <c r="Y281" s="179"/>
      <c r="Z281" s="187"/>
      <c r="AA281" s="180"/>
      <c r="AB281" s="180"/>
      <c r="AC281" s="190"/>
      <c r="AD281" s="179"/>
      <c r="AE281" s="60" t="str">
        <f t="shared" si="29"/>
        <v/>
      </c>
      <c r="AF281" s="118" t="str">
        <f t="shared" si="30"/>
        <v/>
      </c>
      <c r="AG281" s="118"/>
      <c r="AH281" s="52"/>
      <c r="AI281" s="52"/>
      <c r="AJ281" s="119">
        <f t="shared" si="31"/>
        <v>0</v>
      </c>
      <c r="AK281" s="119">
        <f t="shared" si="32"/>
        <v>0</v>
      </c>
      <c r="AL281" s="119">
        <f t="shared" si="33"/>
        <v>0</v>
      </c>
      <c r="AM281" s="177">
        <f t="shared" si="34"/>
        <v>0</v>
      </c>
      <c r="AN281" s="177">
        <f t="shared" si="35"/>
        <v>0</v>
      </c>
      <c r="AO281" s="177">
        <f t="shared" si="36"/>
        <v>0</v>
      </c>
    </row>
    <row r="282" spans="4:41" s="116" customFormat="1" hidden="1">
      <c r="D282" s="60">
        <v>222</v>
      </c>
      <c r="E282" s="179"/>
      <c r="F282" s="180"/>
      <c r="G282" s="181"/>
      <c r="H282" s="52" t="str">
        <f>IF($G282="","",VLOOKUP($G282,加盟団体!$C$9:$H$208,5,FALSE))</f>
        <v/>
      </c>
      <c r="I282" s="61"/>
      <c r="J282" s="62" t="str">
        <f>IF($I282="","",VLOOKUP($I282,加盟団体!$C$9:$H$208,5,FALSE))</f>
        <v/>
      </c>
      <c r="K282" s="179"/>
      <c r="L282" s="62"/>
      <c r="M282" s="179"/>
      <c r="N282" s="62"/>
      <c r="O282" s="180"/>
      <c r="P282" s="179"/>
      <c r="Q282" s="179"/>
      <c r="R282" s="179"/>
      <c r="S282" s="179"/>
      <c r="T282" s="179"/>
      <c r="U282" s="180"/>
      <c r="V282" s="185"/>
      <c r="W282" s="117" t="str">
        <f t="shared" si="28"/>
        <v/>
      </c>
      <c r="X282" s="189"/>
      <c r="Y282" s="179"/>
      <c r="Z282" s="187"/>
      <c r="AA282" s="180"/>
      <c r="AB282" s="180"/>
      <c r="AC282" s="190"/>
      <c r="AD282" s="179"/>
      <c r="AE282" s="60" t="str">
        <f t="shared" si="29"/>
        <v/>
      </c>
      <c r="AF282" s="118" t="str">
        <f t="shared" si="30"/>
        <v/>
      </c>
      <c r="AG282" s="118"/>
      <c r="AH282" s="52"/>
      <c r="AI282" s="52"/>
      <c r="AJ282" s="119">
        <f t="shared" si="31"/>
        <v>0</v>
      </c>
      <c r="AK282" s="119">
        <f t="shared" si="32"/>
        <v>0</v>
      </c>
      <c r="AL282" s="119">
        <f t="shared" si="33"/>
        <v>0</v>
      </c>
      <c r="AM282" s="177">
        <f t="shared" si="34"/>
        <v>0</v>
      </c>
      <c r="AN282" s="177">
        <f t="shared" si="35"/>
        <v>0</v>
      </c>
      <c r="AO282" s="177">
        <f t="shared" si="36"/>
        <v>0</v>
      </c>
    </row>
    <row r="283" spans="4:41" s="116" customFormat="1" hidden="1">
      <c r="D283" s="60">
        <v>223</v>
      </c>
      <c r="E283" s="179"/>
      <c r="F283" s="180"/>
      <c r="G283" s="181"/>
      <c r="H283" s="52" t="str">
        <f>IF($G283="","",VLOOKUP($G283,加盟団体!$C$9:$H$208,5,FALSE))</f>
        <v/>
      </c>
      <c r="I283" s="61"/>
      <c r="J283" s="62" t="str">
        <f>IF($I283="","",VLOOKUP($I283,加盟団体!$C$9:$H$208,5,FALSE))</f>
        <v/>
      </c>
      <c r="K283" s="179"/>
      <c r="L283" s="62"/>
      <c r="M283" s="179"/>
      <c r="N283" s="62"/>
      <c r="O283" s="180"/>
      <c r="P283" s="179"/>
      <c r="Q283" s="179"/>
      <c r="R283" s="179"/>
      <c r="S283" s="179"/>
      <c r="T283" s="179"/>
      <c r="U283" s="180"/>
      <c r="V283" s="185"/>
      <c r="W283" s="117" t="str">
        <f t="shared" si="28"/>
        <v/>
      </c>
      <c r="X283" s="189"/>
      <c r="Y283" s="179"/>
      <c r="Z283" s="187"/>
      <c r="AA283" s="180"/>
      <c r="AB283" s="180"/>
      <c r="AC283" s="190"/>
      <c r="AD283" s="179"/>
      <c r="AE283" s="60" t="str">
        <f t="shared" si="29"/>
        <v/>
      </c>
      <c r="AF283" s="118" t="str">
        <f t="shared" si="30"/>
        <v/>
      </c>
      <c r="AG283" s="118"/>
      <c r="AH283" s="52"/>
      <c r="AI283" s="52"/>
      <c r="AJ283" s="119">
        <f t="shared" si="31"/>
        <v>0</v>
      </c>
      <c r="AK283" s="119">
        <f t="shared" si="32"/>
        <v>0</v>
      </c>
      <c r="AL283" s="119">
        <f t="shared" si="33"/>
        <v>0</v>
      </c>
      <c r="AM283" s="177">
        <f t="shared" si="34"/>
        <v>0</v>
      </c>
      <c r="AN283" s="177">
        <f t="shared" si="35"/>
        <v>0</v>
      </c>
      <c r="AO283" s="177">
        <f t="shared" si="36"/>
        <v>0</v>
      </c>
    </row>
    <row r="284" spans="4:41" s="116" customFormat="1" hidden="1">
      <c r="D284" s="60">
        <v>224</v>
      </c>
      <c r="E284" s="179"/>
      <c r="F284" s="180"/>
      <c r="G284" s="181"/>
      <c r="H284" s="52" t="str">
        <f>IF($G284="","",VLOOKUP($G284,加盟団体!$C$9:$H$208,5,FALSE))</f>
        <v/>
      </c>
      <c r="I284" s="61"/>
      <c r="J284" s="62" t="str">
        <f>IF($I284="","",VLOOKUP($I284,加盟団体!$C$9:$H$208,5,FALSE))</f>
        <v/>
      </c>
      <c r="K284" s="179"/>
      <c r="L284" s="62"/>
      <c r="M284" s="179"/>
      <c r="N284" s="62"/>
      <c r="O284" s="180"/>
      <c r="P284" s="179"/>
      <c r="Q284" s="179"/>
      <c r="R284" s="179"/>
      <c r="S284" s="179"/>
      <c r="T284" s="179"/>
      <c r="U284" s="180"/>
      <c r="V284" s="185"/>
      <c r="W284" s="117" t="str">
        <f t="shared" si="28"/>
        <v/>
      </c>
      <c r="X284" s="189"/>
      <c r="Y284" s="179"/>
      <c r="Z284" s="187"/>
      <c r="AA284" s="180"/>
      <c r="AB284" s="180"/>
      <c r="AC284" s="190"/>
      <c r="AD284" s="179"/>
      <c r="AE284" s="60" t="str">
        <f t="shared" si="29"/>
        <v/>
      </c>
      <c r="AF284" s="118" t="str">
        <f t="shared" si="30"/>
        <v/>
      </c>
      <c r="AG284" s="118"/>
      <c r="AH284" s="52"/>
      <c r="AI284" s="52"/>
      <c r="AJ284" s="119">
        <f t="shared" si="31"/>
        <v>0</v>
      </c>
      <c r="AK284" s="119">
        <f t="shared" si="32"/>
        <v>0</v>
      </c>
      <c r="AL284" s="119">
        <f t="shared" si="33"/>
        <v>0</v>
      </c>
      <c r="AM284" s="177">
        <f t="shared" si="34"/>
        <v>0</v>
      </c>
      <c r="AN284" s="177">
        <f t="shared" si="35"/>
        <v>0</v>
      </c>
      <c r="AO284" s="177">
        <f t="shared" si="36"/>
        <v>0</v>
      </c>
    </row>
    <row r="285" spans="4:41" s="116" customFormat="1" hidden="1">
      <c r="D285" s="60">
        <v>225</v>
      </c>
      <c r="E285" s="179"/>
      <c r="F285" s="180"/>
      <c r="G285" s="181"/>
      <c r="H285" s="52" t="str">
        <f>IF($G285="","",VLOOKUP($G285,加盟団体!$C$9:$H$208,5,FALSE))</f>
        <v/>
      </c>
      <c r="I285" s="61"/>
      <c r="J285" s="62" t="str">
        <f>IF($I285="","",VLOOKUP($I285,加盟団体!$C$9:$H$208,5,FALSE))</f>
        <v/>
      </c>
      <c r="K285" s="179"/>
      <c r="L285" s="62"/>
      <c r="M285" s="179"/>
      <c r="N285" s="62"/>
      <c r="O285" s="180"/>
      <c r="P285" s="179"/>
      <c r="Q285" s="179"/>
      <c r="R285" s="179"/>
      <c r="S285" s="179"/>
      <c r="T285" s="179"/>
      <c r="U285" s="180"/>
      <c r="V285" s="185"/>
      <c r="W285" s="117" t="str">
        <f t="shared" si="28"/>
        <v/>
      </c>
      <c r="X285" s="189"/>
      <c r="Y285" s="179"/>
      <c r="Z285" s="187"/>
      <c r="AA285" s="180"/>
      <c r="AB285" s="180"/>
      <c r="AC285" s="190"/>
      <c r="AD285" s="179"/>
      <c r="AE285" s="60" t="str">
        <f t="shared" si="29"/>
        <v/>
      </c>
      <c r="AF285" s="118" t="str">
        <f t="shared" si="30"/>
        <v/>
      </c>
      <c r="AG285" s="118"/>
      <c r="AH285" s="52"/>
      <c r="AI285" s="52"/>
      <c r="AJ285" s="119">
        <f t="shared" si="31"/>
        <v>0</v>
      </c>
      <c r="AK285" s="119">
        <f t="shared" si="32"/>
        <v>0</v>
      </c>
      <c r="AL285" s="119">
        <f t="shared" si="33"/>
        <v>0</v>
      </c>
      <c r="AM285" s="177">
        <f t="shared" si="34"/>
        <v>0</v>
      </c>
      <c r="AN285" s="177">
        <f t="shared" si="35"/>
        <v>0</v>
      </c>
      <c r="AO285" s="177">
        <f t="shared" si="36"/>
        <v>0</v>
      </c>
    </row>
    <row r="286" spans="4:41" s="116" customFormat="1" hidden="1">
      <c r="D286" s="60">
        <v>226</v>
      </c>
      <c r="E286" s="179"/>
      <c r="F286" s="180"/>
      <c r="G286" s="181"/>
      <c r="H286" s="52" t="str">
        <f>IF($G286="","",VLOOKUP($G286,加盟団体!$C$9:$H$208,5,FALSE))</f>
        <v/>
      </c>
      <c r="I286" s="61"/>
      <c r="J286" s="62" t="str">
        <f>IF($I286="","",VLOOKUP($I286,加盟団体!$C$9:$H$208,5,FALSE))</f>
        <v/>
      </c>
      <c r="K286" s="179"/>
      <c r="L286" s="62"/>
      <c r="M286" s="179"/>
      <c r="N286" s="62"/>
      <c r="O286" s="180"/>
      <c r="P286" s="179"/>
      <c r="Q286" s="179"/>
      <c r="R286" s="179"/>
      <c r="S286" s="179"/>
      <c r="T286" s="179"/>
      <c r="U286" s="180"/>
      <c r="V286" s="185"/>
      <c r="W286" s="117" t="str">
        <f t="shared" si="28"/>
        <v/>
      </c>
      <c r="X286" s="189"/>
      <c r="Y286" s="179"/>
      <c r="Z286" s="187"/>
      <c r="AA286" s="181"/>
      <c r="AB286" s="181"/>
      <c r="AC286" s="191"/>
      <c r="AD286" s="179"/>
      <c r="AE286" s="60" t="str">
        <f t="shared" si="29"/>
        <v/>
      </c>
      <c r="AF286" s="118" t="str">
        <f t="shared" si="30"/>
        <v/>
      </c>
      <c r="AG286" s="118"/>
      <c r="AH286" s="52"/>
      <c r="AI286" s="52"/>
      <c r="AJ286" s="119">
        <f t="shared" si="31"/>
        <v>0</v>
      </c>
      <c r="AK286" s="119">
        <f t="shared" si="32"/>
        <v>0</v>
      </c>
      <c r="AL286" s="119">
        <f t="shared" si="33"/>
        <v>0</v>
      </c>
      <c r="AM286" s="177">
        <f t="shared" si="34"/>
        <v>0</v>
      </c>
      <c r="AN286" s="177">
        <f t="shared" si="35"/>
        <v>0</v>
      </c>
      <c r="AO286" s="177">
        <f t="shared" si="36"/>
        <v>0</v>
      </c>
    </row>
    <row r="287" spans="4:41" s="116" customFormat="1" hidden="1">
      <c r="D287" s="60">
        <v>227</v>
      </c>
      <c r="E287" s="179"/>
      <c r="F287" s="180"/>
      <c r="G287" s="181"/>
      <c r="H287" s="52" t="str">
        <f>IF($G287="","",VLOOKUP($G287,加盟団体!$C$9:$H$208,5,FALSE))</f>
        <v/>
      </c>
      <c r="I287" s="61"/>
      <c r="J287" s="62" t="str">
        <f>IF($I287="","",VLOOKUP($I287,加盟団体!$C$9:$H$208,5,FALSE))</f>
        <v/>
      </c>
      <c r="K287" s="179"/>
      <c r="L287" s="62"/>
      <c r="M287" s="179"/>
      <c r="N287" s="62"/>
      <c r="O287" s="180"/>
      <c r="P287" s="179"/>
      <c r="Q287" s="179"/>
      <c r="R287" s="179"/>
      <c r="S287" s="179"/>
      <c r="T287" s="179"/>
      <c r="U287" s="180"/>
      <c r="V287" s="185"/>
      <c r="W287" s="117" t="str">
        <f t="shared" si="28"/>
        <v/>
      </c>
      <c r="X287" s="189"/>
      <c r="Y287" s="179"/>
      <c r="Z287" s="187"/>
      <c r="AA287" s="180"/>
      <c r="AB287" s="180"/>
      <c r="AC287" s="190"/>
      <c r="AD287" s="179"/>
      <c r="AE287" s="60" t="str">
        <f t="shared" si="29"/>
        <v/>
      </c>
      <c r="AF287" s="118" t="str">
        <f t="shared" si="30"/>
        <v/>
      </c>
      <c r="AG287" s="118"/>
      <c r="AH287" s="52"/>
      <c r="AI287" s="52"/>
      <c r="AJ287" s="119">
        <f t="shared" si="31"/>
        <v>0</v>
      </c>
      <c r="AK287" s="119">
        <f t="shared" si="32"/>
        <v>0</v>
      </c>
      <c r="AL287" s="119">
        <f t="shared" si="33"/>
        <v>0</v>
      </c>
      <c r="AM287" s="177">
        <f t="shared" si="34"/>
        <v>0</v>
      </c>
      <c r="AN287" s="177">
        <f t="shared" si="35"/>
        <v>0</v>
      </c>
      <c r="AO287" s="177">
        <f t="shared" si="36"/>
        <v>0</v>
      </c>
    </row>
    <row r="288" spans="4:41" s="116" customFormat="1" hidden="1">
      <c r="D288" s="60">
        <v>228</v>
      </c>
      <c r="E288" s="179"/>
      <c r="F288" s="180"/>
      <c r="G288" s="181"/>
      <c r="H288" s="52" t="str">
        <f>IF($G288="","",VLOOKUP($G288,加盟団体!$C$9:$H$208,5,FALSE))</f>
        <v/>
      </c>
      <c r="I288" s="61"/>
      <c r="J288" s="62" t="str">
        <f>IF($I288="","",VLOOKUP($I288,加盟団体!$C$9:$H$208,5,FALSE))</f>
        <v/>
      </c>
      <c r="K288" s="179"/>
      <c r="L288" s="62"/>
      <c r="M288" s="179"/>
      <c r="N288" s="62"/>
      <c r="O288" s="180"/>
      <c r="P288" s="179"/>
      <c r="Q288" s="179"/>
      <c r="R288" s="179"/>
      <c r="S288" s="179"/>
      <c r="T288" s="179"/>
      <c r="U288" s="180"/>
      <c r="V288" s="186"/>
      <c r="W288" s="117" t="str">
        <f t="shared" si="28"/>
        <v/>
      </c>
      <c r="X288" s="189"/>
      <c r="Y288" s="179"/>
      <c r="Z288" s="187"/>
      <c r="AA288" s="180"/>
      <c r="AB288" s="180"/>
      <c r="AC288" s="190"/>
      <c r="AD288" s="179"/>
      <c r="AE288" s="60" t="str">
        <f t="shared" si="29"/>
        <v/>
      </c>
      <c r="AF288" s="118" t="str">
        <f t="shared" si="30"/>
        <v/>
      </c>
      <c r="AG288" s="118"/>
      <c r="AH288" s="52"/>
      <c r="AI288" s="52"/>
      <c r="AJ288" s="119">
        <f t="shared" si="31"/>
        <v>0</v>
      </c>
      <c r="AK288" s="119">
        <f t="shared" si="32"/>
        <v>0</v>
      </c>
      <c r="AL288" s="119">
        <f t="shared" si="33"/>
        <v>0</v>
      </c>
      <c r="AM288" s="177">
        <f t="shared" si="34"/>
        <v>0</v>
      </c>
      <c r="AN288" s="177">
        <f t="shared" si="35"/>
        <v>0</v>
      </c>
      <c r="AO288" s="177">
        <f t="shared" si="36"/>
        <v>0</v>
      </c>
    </row>
    <row r="289" spans="4:41" s="116" customFormat="1" hidden="1">
      <c r="D289" s="60">
        <v>229</v>
      </c>
      <c r="E289" s="179"/>
      <c r="F289" s="180"/>
      <c r="G289" s="181"/>
      <c r="H289" s="52" t="str">
        <f>IF($G289="","",VLOOKUP($G289,加盟団体!$C$9:$H$208,5,FALSE))</f>
        <v/>
      </c>
      <c r="I289" s="61"/>
      <c r="J289" s="62" t="str">
        <f>IF($I289="","",VLOOKUP($I289,加盟団体!$C$9:$H$208,5,FALSE))</f>
        <v/>
      </c>
      <c r="K289" s="179"/>
      <c r="L289" s="62"/>
      <c r="M289" s="179"/>
      <c r="N289" s="62"/>
      <c r="O289" s="180"/>
      <c r="P289" s="179"/>
      <c r="Q289" s="179"/>
      <c r="R289" s="179"/>
      <c r="S289" s="179"/>
      <c r="T289" s="179"/>
      <c r="U289" s="180"/>
      <c r="V289" s="185"/>
      <c r="W289" s="117" t="str">
        <f t="shared" si="28"/>
        <v/>
      </c>
      <c r="X289" s="189"/>
      <c r="Y289" s="179"/>
      <c r="Z289" s="187"/>
      <c r="AA289" s="180"/>
      <c r="AB289" s="180"/>
      <c r="AC289" s="190"/>
      <c r="AD289" s="179"/>
      <c r="AE289" s="60" t="str">
        <f t="shared" si="29"/>
        <v/>
      </c>
      <c r="AF289" s="118" t="str">
        <f t="shared" si="30"/>
        <v/>
      </c>
      <c r="AG289" s="118"/>
      <c r="AH289" s="52"/>
      <c r="AI289" s="52"/>
      <c r="AJ289" s="119">
        <f t="shared" si="31"/>
        <v>0</v>
      </c>
      <c r="AK289" s="119">
        <f t="shared" si="32"/>
        <v>0</v>
      </c>
      <c r="AL289" s="119">
        <f t="shared" si="33"/>
        <v>0</v>
      </c>
      <c r="AM289" s="177">
        <f t="shared" si="34"/>
        <v>0</v>
      </c>
      <c r="AN289" s="177">
        <f t="shared" si="35"/>
        <v>0</v>
      </c>
      <c r="AO289" s="177">
        <f t="shared" si="36"/>
        <v>0</v>
      </c>
    </row>
    <row r="290" spans="4:41" s="116" customFormat="1" hidden="1">
      <c r="D290" s="60">
        <v>230</v>
      </c>
      <c r="E290" s="179"/>
      <c r="F290" s="180"/>
      <c r="G290" s="181"/>
      <c r="H290" s="52" t="str">
        <f>IF($G290="","",VLOOKUP($G290,加盟団体!$C$9:$H$208,5,FALSE))</f>
        <v/>
      </c>
      <c r="I290" s="61"/>
      <c r="J290" s="62" t="str">
        <f>IF($I290="","",VLOOKUP($I290,加盟団体!$C$9:$H$208,5,FALSE))</f>
        <v/>
      </c>
      <c r="K290" s="179"/>
      <c r="L290" s="62"/>
      <c r="M290" s="179"/>
      <c r="N290" s="62"/>
      <c r="O290" s="180"/>
      <c r="P290" s="179"/>
      <c r="Q290" s="179"/>
      <c r="R290" s="179"/>
      <c r="S290" s="179"/>
      <c r="T290" s="179"/>
      <c r="U290" s="180"/>
      <c r="V290" s="185"/>
      <c r="W290" s="117" t="str">
        <f t="shared" si="28"/>
        <v/>
      </c>
      <c r="X290" s="189"/>
      <c r="Y290" s="179"/>
      <c r="Z290" s="187"/>
      <c r="AA290" s="180"/>
      <c r="AB290" s="180"/>
      <c r="AC290" s="190"/>
      <c r="AD290" s="179"/>
      <c r="AE290" s="60" t="str">
        <f t="shared" si="29"/>
        <v/>
      </c>
      <c r="AF290" s="118" t="str">
        <f t="shared" si="30"/>
        <v/>
      </c>
      <c r="AG290" s="118"/>
      <c r="AH290" s="52"/>
      <c r="AI290" s="52"/>
      <c r="AJ290" s="119">
        <f t="shared" si="31"/>
        <v>0</v>
      </c>
      <c r="AK290" s="119">
        <f t="shared" si="32"/>
        <v>0</v>
      </c>
      <c r="AL290" s="119">
        <f t="shared" si="33"/>
        <v>0</v>
      </c>
      <c r="AM290" s="177">
        <f t="shared" si="34"/>
        <v>0</v>
      </c>
      <c r="AN290" s="177">
        <f t="shared" si="35"/>
        <v>0</v>
      </c>
      <c r="AO290" s="177">
        <f t="shared" si="36"/>
        <v>0</v>
      </c>
    </row>
    <row r="291" spans="4:41" s="116" customFormat="1" hidden="1">
      <c r="D291" s="60">
        <v>231</v>
      </c>
      <c r="E291" s="179"/>
      <c r="F291" s="180"/>
      <c r="G291" s="181"/>
      <c r="H291" s="52" t="str">
        <f>IF($G291="","",VLOOKUP($G291,加盟団体!$C$9:$H$208,5,FALSE))</f>
        <v/>
      </c>
      <c r="I291" s="61"/>
      <c r="J291" s="62" t="str">
        <f>IF($I291="","",VLOOKUP($I291,加盟団体!$C$9:$H$208,5,FALSE))</f>
        <v/>
      </c>
      <c r="K291" s="179"/>
      <c r="L291" s="62"/>
      <c r="M291" s="179"/>
      <c r="N291" s="62"/>
      <c r="O291" s="180"/>
      <c r="P291" s="179"/>
      <c r="Q291" s="179"/>
      <c r="R291" s="179"/>
      <c r="S291" s="179"/>
      <c r="T291" s="179"/>
      <c r="U291" s="180"/>
      <c r="V291" s="185"/>
      <c r="W291" s="117" t="str">
        <f t="shared" si="28"/>
        <v/>
      </c>
      <c r="X291" s="189"/>
      <c r="Y291" s="179"/>
      <c r="Z291" s="187"/>
      <c r="AA291" s="180"/>
      <c r="AB291" s="180"/>
      <c r="AC291" s="190"/>
      <c r="AD291" s="179"/>
      <c r="AE291" s="60" t="str">
        <f t="shared" si="29"/>
        <v/>
      </c>
      <c r="AF291" s="118" t="str">
        <f t="shared" si="30"/>
        <v/>
      </c>
      <c r="AG291" s="118"/>
      <c r="AH291" s="52"/>
      <c r="AI291" s="52"/>
      <c r="AJ291" s="119">
        <f t="shared" si="31"/>
        <v>0</v>
      </c>
      <c r="AK291" s="119">
        <f t="shared" si="32"/>
        <v>0</v>
      </c>
      <c r="AL291" s="119">
        <f t="shared" si="33"/>
        <v>0</v>
      </c>
      <c r="AM291" s="177">
        <f t="shared" si="34"/>
        <v>0</v>
      </c>
      <c r="AN291" s="177">
        <f t="shared" si="35"/>
        <v>0</v>
      </c>
      <c r="AO291" s="177">
        <f t="shared" si="36"/>
        <v>0</v>
      </c>
    </row>
    <row r="292" spans="4:41" s="116" customFormat="1" hidden="1">
      <c r="D292" s="60">
        <v>232</v>
      </c>
      <c r="E292" s="179"/>
      <c r="F292" s="180"/>
      <c r="G292" s="181"/>
      <c r="H292" s="52" t="str">
        <f>IF($G292="","",VLOOKUP($G292,加盟団体!$C$9:$H$208,5,FALSE))</f>
        <v/>
      </c>
      <c r="I292" s="61"/>
      <c r="J292" s="62" t="str">
        <f>IF($I292="","",VLOOKUP($I292,加盟団体!$C$9:$H$208,5,FALSE))</f>
        <v/>
      </c>
      <c r="K292" s="179"/>
      <c r="L292" s="62"/>
      <c r="M292" s="179"/>
      <c r="N292" s="62"/>
      <c r="O292" s="180"/>
      <c r="P292" s="179"/>
      <c r="Q292" s="179"/>
      <c r="R292" s="179"/>
      <c r="S292" s="179"/>
      <c r="T292" s="179"/>
      <c r="U292" s="180"/>
      <c r="V292" s="185"/>
      <c r="W292" s="117" t="str">
        <f t="shared" si="28"/>
        <v/>
      </c>
      <c r="X292" s="189"/>
      <c r="Y292" s="179"/>
      <c r="Z292" s="187"/>
      <c r="AA292" s="180"/>
      <c r="AB292" s="180"/>
      <c r="AC292" s="190"/>
      <c r="AD292" s="179"/>
      <c r="AE292" s="60" t="str">
        <f t="shared" si="29"/>
        <v/>
      </c>
      <c r="AF292" s="118" t="str">
        <f t="shared" si="30"/>
        <v/>
      </c>
      <c r="AG292" s="118"/>
      <c r="AH292" s="52"/>
      <c r="AI292" s="52"/>
      <c r="AJ292" s="119">
        <f t="shared" si="31"/>
        <v>0</v>
      </c>
      <c r="AK292" s="119">
        <f t="shared" si="32"/>
        <v>0</v>
      </c>
      <c r="AL292" s="119">
        <f t="shared" si="33"/>
        <v>0</v>
      </c>
      <c r="AM292" s="177">
        <f t="shared" si="34"/>
        <v>0</v>
      </c>
      <c r="AN292" s="177">
        <f t="shared" si="35"/>
        <v>0</v>
      </c>
      <c r="AO292" s="177">
        <f t="shared" si="36"/>
        <v>0</v>
      </c>
    </row>
    <row r="293" spans="4:41" s="116" customFormat="1" hidden="1">
      <c r="D293" s="60">
        <v>233</v>
      </c>
      <c r="E293" s="179"/>
      <c r="F293" s="180"/>
      <c r="G293" s="181"/>
      <c r="H293" s="52" t="str">
        <f>IF($G293="","",VLOOKUP($G293,加盟団体!$C$9:$H$208,5,FALSE))</f>
        <v/>
      </c>
      <c r="I293" s="61"/>
      <c r="J293" s="62" t="str">
        <f>IF($I293="","",VLOOKUP($I293,加盟団体!$C$9:$H$208,5,FALSE))</f>
        <v/>
      </c>
      <c r="K293" s="179"/>
      <c r="L293" s="62"/>
      <c r="M293" s="179"/>
      <c r="N293" s="62"/>
      <c r="O293" s="180"/>
      <c r="P293" s="179"/>
      <c r="Q293" s="179"/>
      <c r="R293" s="179"/>
      <c r="S293" s="179"/>
      <c r="T293" s="179"/>
      <c r="U293" s="180"/>
      <c r="V293" s="185"/>
      <c r="W293" s="117" t="str">
        <f t="shared" si="28"/>
        <v/>
      </c>
      <c r="X293" s="189"/>
      <c r="Y293" s="179"/>
      <c r="Z293" s="187"/>
      <c r="AA293" s="180"/>
      <c r="AB293" s="180"/>
      <c r="AC293" s="190"/>
      <c r="AD293" s="179"/>
      <c r="AE293" s="60" t="str">
        <f t="shared" si="29"/>
        <v/>
      </c>
      <c r="AF293" s="118" t="str">
        <f t="shared" si="30"/>
        <v/>
      </c>
      <c r="AG293" s="118"/>
      <c r="AH293" s="52"/>
      <c r="AI293" s="52"/>
      <c r="AJ293" s="119">
        <f t="shared" si="31"/>
        <v>0</v>
      </c>
      <c r="AK293" s="119">
        <f t="shared" si="32"/>
        <v>0</v>
      </c>
      <c r="AL293" s="119">
        <f t="shared" si="33"/>
        <v>0</v>
      </c>
      <c r="AM293" s="177">
        <f t="shared" si="34"/>
        <v>0</v>
      </c>
      <c r="AN293" s="177">
        <f t="shared" si="35"/>
        <v>0</v>
      </c>
      <c r="AO293" s="177">
        <f t="shared" si="36"/>
        <v>0</v>
      </c>
    </row>
    <row r="294" spans="4:41" s="116" customFormat="1" hidden="1">
      <c r="D294" s="60">
        <v>234</v>
      </c>
      <c r="E294" s="179"/>
      <c r="F294" s="180"/>
      <c r="G294" s="181"/>
      <c r="H294" s="52" t="str">
        <f>IF($G294="","",VLOOKUP($G294,加盟団体!$C$9:$H$208,5,FALSE))</f>
        <v/>
      </c>
      <c r="I294" s="61"/>
      <c r="J294" s="62" t="str">
        <f>IF($I294="","",VLOOKUP($I294,加盟団体!$C$9:$H$208,5,FALSE))</f>
        <v/>
      </c>
      <c r="K294" s="179"/>
      <c r="L294" s="62"/>
      <c r="M294" s="179"/>
      <c r="N294" s="62"/>
      <c r="O294" s="180"/>
      <c r="P294" s="179"/>
      <c r="Q294" s="179"/>
      <c r="R294" s="179"/>
      <c r="S294" s="179"/>
      <c r="T294" s="179"/>
      <c r="U294" s="180"/>
      <c r="V294" s="185"/>
      <c r="W294" s="117" t="str">
        <f t="shared" si="28"/>
        <v/>
      </c>
      <c r="X294" s="189"/>
      <c r="Y294" s="179"/>
      <c r="Z294" s="187"/>
      <c r="AA294" s="180"/>
      <c r="AB294" s="180"/>
      <c r="AC294" s="190"/>
      <c r="AD294" s="179"/>
      <c r="AE294" s="60" t="str">
        <f t="shared" si="29"/>
        <v/>
      </c>
      <c r="AF294" s="118" t="str">
        <f t="shared" si="30"/>
        <v/>
      </c>
      <c r="AG294" s="118"/>
      <c r="AH294" s="52"/>
      <c r="AI294" s="52"/>
      <c r="AJ294" s="119">
        <f t="shared" si="31"/>
        <v>0</v>
      </c>
      <c r="AK294" s="119">
        <f t="shared" si="32"/>
        <v>0</v>
      </c>
      <c r="AL294" s="119">
        <f t="shared" si="33"/>
        <v>0</v>
      </c>
      <c r="AM294" s="177">
        <f t="shared" si="34"/>
        <v>0</v>
      </c>
      <c r="AN294" s="177">
        <f t="shared" si="35"/>
        <v>0</v>
      </c>
      <c r="AO294" s="177">
        <f t="shared" si="36"/>
        <v>0</v>
      </c>
    </row>
    <row r="295" spans="4:41" s="116" customFormat="1" hidden="1">
      <c r="D295" s="60">
        <v>235</v>
      </c>
      <c r="E295" s="179"/>
      <c r="F295" s="180"/>
      <c r="G295" s="181"/>
      <c r="H295" s="52" t="str">
        <f>IF($G295="","",VLOOKUP($G295,加盟団体!$C$9:$H$208,5,FALSE))</f>
        <v/>
      </c>
      <c r="I295" s="61"/>
      <c r="J295" s="62" t="str">
        <f>IF($I295="","",VLOOKUP($I295,加盟団体!$C$9:$H$208,5,FALSE))</f>
        <v/>
      </c>
      <c r="K295" s="179"/>
      <c r="L295" s="62"/>
      <c r="M295" s="179"/>
      <c r="N295" s="62"/>
      <c r="O295" s="180"/>
      <c r="P295" s="179"/>
      <c r="Q295" s="179"/>
      <c r="R295" s="179"/>
      <c r="S295" s="179"/>
      <c r="T295" s="179"/>
      <c r="U295" s="180"/>
      <c r="V295" s="185"/>
      <c r="W295" s="117" t="str">
        <f t="shared" si="28"/>
        <v/>
      </c>
      <c r="X295" s="189"/>
      <c r="Y295" s="179"/>
      <c r="Z295" s="187"/>
      <c r="AA295" s="180"/>
      <c r="AB295" s="180"/>
      <c r="AC295" s="190"/>
      <c r="AD295" s="179"/>
      <c r="AE295" s="60" t="str">
        <f t="shared" si="29"/>
        <v/>
      </c>
      <c r="AF295" s="118" t="str">
        <f t="shared" si="30"/>
        <v/>
      </c>
      <c r="AG295" s="118"/>
      <c r="AH295" s="52"/>
      <c r="AI295" s="52"/>
      <c r="AJ295" s="119">
        <f t="shared" si="31"/>
        <v>0</v>
      </c>
      <c r="AK295" s="119">
        <f t="shared" si="32"/>
        <v>0</v>
      </c>
      <c r="AL295" s="119">
        <f t="shared" si="33"/>
        <v>0</v>
      </c>
      <c r="AM295" s="177">
        <f t="shared" si="34"/>
        <v>0</v>
      </c>
      <c r="AN295" s="177">
        <f t="shared" si="35"/>
        <v>0</v>
      </c>
      <c r="AO295" s="177">
        <f t="shared" si="36"/>
        <v>0</v>
      </c>
    </row>
    <row r="296" spans="4:41" s="116" customFormat="1" hidden="1">
      <c r="D296" s="60">
        <v>236</v>
      </c>
      <c r="E296" s="179"/>
      <c r="F296" s="180"/>
      <c r="G296" s="181"/>
      <c r="H296" s="52" t="str">
        <f>IF($G296="","",VLOOKUP($G296,加盟団体!$C$9:$H$208,5,FALSE))</f>
        <v/>
      </c>
      <c r="I296" s="61"/>
      <c r="J296" s="62" t="str">
        <f>IF($I296="","",VLOOKUP($I296,加盟団体!$C$9:$H$208,5,FALSE))</f>
        <v/>
      </c>
      <c r="K296" s="179"/>
      <c r="L296" s="62"/>
      <c r="M296" s="179"/>
      <c r="N296" s="62"/>
      <c r="O296" s="180"/>
      <c r="P296" s="179"/>
      <c r="Q296" s="179"/>
      <c r="R296" s="179"/>
      <c r="S296" s="179"/>
      <c r="T296" s="179"/>
      <c r="U296" s="180"/>
      <c r="V296" s="185"/>
      <c r="W296" s="117" t="str">
        <f t="shared" si="28"/>
        <v/>
      </c>
      <c r="X296" s="189"/>
      <c r="Y296" s="179"/>
      <c r="Z296" s="187"/>
      <c r="AA296" s="180"/>
      <c r="AB296" s="180"/>
      <c r="AC296" s="190"/>
      <c r="AD296" s="179"/>
      <c r="AE296" s="60" t="str">
        <f t="shared" si="29"/>
        <v/>
      </c>
      <c r="AF296" s="118" t="str">
        <f t="shared" si="30"/>
        <v/>
      </c>
      <c r="AG296" s="118"/>
      <c r="AH296" s="52"/>
      <c r="AI296" s="52"/>
      <c r="AJ296" s="119">
        <f t="shared" si="31"/>
        <v>0</v>
      </c>
      <c r="AK296" s="119">
        <f t="shared" si="32"/>
        <v>0</v>
      </c>
      <c r="AL296" s="119">
        <f t="shared" si="33"/>
        <v>0</v>
      </c>
      <c r="AM296" s="177">
        <f t="shared" si="34"/>
        <v>0</v>
      </c>
      <c r="AN296" s="177">
        <f t="shared" si="35"/>
        <v>0</v>
      </c>
      <c r="AO296" s="177">
        <f t="shared" si="36"/>
        <v>0</v>
      </c>
    </row>
    <row r="297" spans="4:41" s="116" customFormat="1" hidden="1">
      <c r="D297" s="60">
        <v>237</v>
      </c>
      <c r="E297" s="179"/>
      <c r="F297" s="180"/>
      <c r="G297" s="181"/>
      <c r="H297" s="52" t="str">
        <f>IF($G297="","",VLOOKUP($G297,加盟団体!$C$9:$H$208,5,FALSE))</f>
        <v/>
      </c>
      <c r="I297" s="61"/>
      <c r="J297" s="62" t="str">
        <f>IF($I297="","",VLOOKUP($I297,加盟団体!$C$9:$H$208,5,FALSE))</f>
        <v/>
      </c>
      <c r="K297" s="179"/>
      <c r="L297" s="62"/>
      <c r="M297" s="179"/>
      <c r="N297" s="62"/>
      <c r="O297" s="180"/>
      <c r="P297" s="179"/>
      <c r="Q297" s="179"/>
      <c r="R297" s="179"/>
      <c r="S297" s="179"/>
      <c r="T297" s="179"/>
      <c r="U297" s="180"/>
      <c r="V297" s="185"/>
      <c r="W297" s="117" t="str">
        <f t="shared" si="28"/>
        <v/>
      </c>
      <c r="X297" s="189"/>
      <c r="Y297" s="179"/>
      <c r="Z297" s="187"/>
      <c r="AA297" s="180"/>
      <c r="AB297" s="180"/>
      <c r="AC297" s="190"/>
      <c r="AD297" s="179"/>
      <c r="AE297" s="60" t="str">
        <f t="shared" si="29"/>
        <v/>
      </c>
      <c r="AF297" s="118" t="str">
        <f t="shared" si="30"/>
        <v/>
      </c>
      <c r="AG297" s="118"/>
      <c r="AH297" s="52"/>
      <c r="AI297" s="52"/>
      <c r="AJ297" s="119">
        <f t="shared" si="31"/>
        <v>0</v>
      </c>
      <c r="AK297" s="119">
        <f t="shared" si="32"/>
        <v>0</v>
      </c>
      <c r="AL297" s="119">
        <f t="shared" si="33"/>
        <v>0</v>
      </c>
      <c r="AM297" s="177">
        <f t="shared" si="34"/>
        <v>0</v>
      </c>
      <c r="AN297" s="177">
        <f t="shared" si="35"/>
        <v>0</v>
      </c>
      <c r="AO297" s="177">
        <f t="shared" si="36"/>
        <v>0</v>
      </c>
    </row>
    <row r="298" spans="4:41" s="116" customFormat="1" hidden="1">
      <c r="D298" s="60">
        <v>238</v>
      </c>
      <c r="E298" s="179"/>
      <c r="F298" s="180"/>
      <c r="G298" s="181"/>
      <c r="H298" s="52" t="str">
        <f>IF($G298="","",VLOOKUP($G298,加盟団体!$C$9:$H$208,5,FALSE))</f>
        <v/>
      </c>
      <c r="I298" s="61"/>
      <c r="J298" s="62" t="str">
        <f>IF($I298="","",VLOOKUP($I298,加盟団体!$C$9:$H$208,5,FALSE))</f>
        <v/>
      </c>
      <c r="K298" s="179"/>
      <c r="L298" s="62"/>
      <c r="M298" s="179"/>
      <c r="N298" s="62"/>
      <c r="O298" s="180"/>
      <c r="P298" s="179"/>
      <c r="Q298" s="179"/>
      <c r="R298" s="179"/>
      <c r="S298" s="179"/>
      <c r="T298" s="179"/>
      <c r="U298" s="180"/>
      <c r="V298" s="185"/>
      <c r="W298" s="117" t="str">
        <f t="shared" si="28"/>
        <v/>
      </c>
      <c r="X298" s="189"/>
      <c r="Y298" s="179"/>
      <c r="Z298" s="187"/>
      <c r="AA298" s="181"/>
      <c r="AB298" s="181"/>
      <c r="AC298" s="191"/>
      <c r="AD298" s="179"/>
      <c r="AE298" s="60" t="str">
        <f t="shared" si="29"/>
        <v/>
      </c>
      <c r="AF298" s="118" t="str">
        <f t="shared" si="30"/>
        <v/>
      </c>
      <c r="AG298" s="118"/>
      <c r="AH298" s="52"/>
      <c r="AI298" s="52"/>
      <c r="AJ298" s="119">
        <f t="shared" si="31"/>
        <v>0</v>
      </c>
      <c r="AK298" s="119">
        <f t="shared" si="32"/>
        <v>0</v>
      </c>
      <c r="AL298" s="119">
        <f t="shared" si="33"/>
        <v>0</v>
      </c>
      <c r="AM298" s="177">
        <f t="shared" si="34"/>
        <v>0</v>
      </c>
      <c r="AN298" s="177">
        <f t="shared" si="35"/>
        <v>0</v>
      </c>
      <c r="AO298" s="177">
        <f t="shared" si="36"/>
        <v>0</v>
      </c>
    </row>
    <row r="299" spans="4:41" s="116" customFormat="1" hidden="1">
      <c r="D299" s="60">
        <v>239</v>
      </c>
      <c r="E299" s="179"/>
      <c r="F299" s="180"/>
      <c r="G299" s="181"/>
      <c r="H299" s="52" t="str">
        <f>IF($G299="","",VLOOKUP($G299,加盟団体!$C$9:$H$208,5,FALSE))</f>
        <v/>
      </c>
      <c r="I299" s="61"/>
      <c r="J299" s="62" t="str">
        <f>IF($I299="","",VLOOKUP($I299,加盟団体!$C$9:$H$208,5,FALSE))</f>
        <v/>
      </c>
      <c r="K299" s="179"/>
      <c r="L299" s="62"/>
      <c r="M299" s="179"/>
      <c r="N299" s="62"/>
      <c r="O299" s="180"/>
      <c r="P299" s="179"/>
      <c r="Q299" s="179"/>
      <c r="R299" s="179"/>
      <c r="S299" s="179"/>
      <c r="T299" s="179"/>
      <c r="U299" s="180"/>
      <c r="V299" s="185"/>
      <c r="W299" s="117" t="str">
        <f t="shared" si="28"/>
        <v/>
      </c>
      <c r="X299" s="189"/>
      <c r="Y299" s="179"/>
      <c r="Z299" s="187"/>
      <c r="AA299" s="180"/>
      <c r="AB299" s="180"/>
      <c r="AC299" s="190"/>
      <c r="AD299" s="179"/>
      <c r="AE299" s="60" t="str">
        <f t="shared" si="29"/>
        <v/>
      </c>
      <c r="AF299" s="118" t="str">
        <f t="shared" si="30"/>
        <v/>
      </c>
      <c r="AG299" s="118"/>
      <c r="AH299" s="52"/>
      <c r="AI299" s="52"/>
      <c r="AJ299" s="119">
        <f t="shared" si="31"/>
        <v>0</v>
      </c>
      <c r="AK299" s="119">
        <f t="shared" si="32"/>
        <v>0</v>
      </c>
      <c r="AL299" s="119">
        <f t="shared" si="33"/>
        <v>0</v>
      </c>
      <c r="AM299" s="177">
        <f t="shared" si="34"/>
        <v>0</v>
      </c>
      <c r="AN299" s="177">
        <f t="shared" si="35"/>
        <v>0</v>
      </c>
      <c r="AO299" s="177">
        <f t="shared" si="36"/>
        <v>0</v>
      </c>
    </row>
    <row r="300" spans="4:41" s="116" customFormat="1" hidden="1">
      <c r="D300" s="60">
        <v>240</v>
      </c>
      <c r="E300" s="179"/>
      <c r="F300" s="180"/>
      <c r="G300" s="181"/>
      <c r="H300" s="52" t="str">
        <f>IF($G300="","",VLOOKUP($G300,加盟団体!$C$9:$H$208,5,FALSE))</f>
        <v/>
      </c>
      <c r="I300" s="61"/>
      <c r="J300" s="62" t="str">
        <f>IF($I300="","",VLOOKUP($I300,加盟団体!$C$9:$H$208,5,FALSE))</f>
        <v/>
      </c>
      <c r="K300" s="179"/>
      <c r="L300" s="62"/>
      <c r="M300" s="179"/>
      <c r="N300" s="62"/>
      <c r="O300" s="180"/>
      <c r="P300" s="179"/>
      <c r="Q300" s="179"/>
      <c r="R300" s="179"/>
      <c r="S300" s="179"/>
      <c r="T300" s="179"/>
      <c r="U300" s="180"/>
      <c r="V300" s="185"/>
      <c r="W300" s="117" t="str">
        <f t="shared" si="28"/>
        <v/>
      </c>
      <c r="X300" s="189"/>
      <c r="Y300" s="179"/>
      <c r="Z300" s="187"/>
      <c r="AA300" s="180"/>
      <c r="AB300" s="180"/>
      <c r="AC300" s="190"/>
      <c r="AD300" s="179"/>
      <c r="AE300" s="60" t="str">
        <f t="shared" si="29"/>
        <v/>
      </c>
      <c r="AF300" s="118" t="str">
        <f t="shared" si="30"/>
        <v/>
      </c>
      <c r="AG300" s="118"/>
      <c r="AH300" s="52"/>
      <c r="AI300" s="52"/>
      <c r="AJ300" s="119">
        <f t="shared" si="31"/>
        <v>0</v>
      </c>
      <c r="AK300" s="119">
        <f t="shared" si="32"/>
        <v>0</v>
      </c>
      <c r="AL300" s="119">
        <f t="shared" si="33"/>
        <v>0</v>
      </c>
      <c r="AM300" s="177">
        <f t="shared" si="34"/>
        <v>0</v>
      </c>
      <c r="AN300" s="177">
        <f t="shared" si="35"/>
        <v>0</v>
      </c>
      <c r="AO300" s="177">
        <f t="shared" si="36"/>
        <v>0</v>
      </c>
    </row>
    <row r="301" spans="4:41" s="116" customFormat="1" hidden="1">
      <c r="D301" s="60">
        <v>241</v>
      </c>
      <c r="E301" s="179"/>
      <c r="F301" s="180"/>
      <c r="G301" s="181"/>
      <c r="H301" s="52" t="str">
        <f>IF($G301="","",VLOOKUP($G301,加盟団体!$C$9:$H$208,5,FALSE))</f>
        <v/>
      </c>
      <c r="I301" s="61"/>
      <c r="J301" s="62" t="str">
        <f>IF($I301="","",VLOOKUP($I301,加盟団体!$C$9:$H$208,5,FALSE))</f>
        <v/>
      </c>
      <c r="K301" s="179"/>
      <c r="L301" s="62"/>
      <c r="M301" s="179"/>
      <c r="N301" s="62"/>
      <c r="O301" s="180"/>
      <c r="P301" s="179"/>
      <c r="Q301" s="179"/>
      <c r="R301" s="179"/>
      <c r="S301" s="179"/>
      <c r="T301" s="179"/>
      <c r="U301" s="180"/>
      <c r="V301" s="185"/>
      <c r="W301" s="117" t="str">
        <f t="shared" si="28"/>
        <v/>
      </c>
      <c r="X301" s="189"/>
      <c r="Y301" s="179"/>
      <c r="Z301" s="187"/>
      <c r="AA301" s="180"/>
      <c r="AB301" s="180"/>
      <c r="AC301" s="190"/>
      <c r="AD301" s="179"/>
      <c r="AE301" s="60" t="str">
        <f t="shared" si="29"/>
        <v/>
      </c>
      <c r="AF301" s="118" t="str">
        <f t="shared" si="30"/>
        <v/>
      </c>
      <c r="AG301" s="118"/>
      <c r="AH301" s="52"/>
      <c r="AI301" s="52"/>
      <c r="AJ301" s="119">
        <f t="shared" si="31"/>
        <v>0</v>
      </c>
      <c r="AK301" s="119">
        <f t="shared" si="32"/>
        <v>0</v>
      </c>
      <c r="AL301" s="119">
        <f t="shared" si="33"/>
        <v>0</v>
      </c>
      <c r="AM301" s="177">
        <f t="shared" si="34"/>
        <v>0</v>
      </c>
      <c r="AN301" s="177">
        <f t="shared" si="35"/>
        <v>0</v>
      </c>
      <c r="AO301" s="177">
        <f t="shared" si="36"/>
        <v>0</v>
      </c>
    </row>
    <row r="302" spans="4:41" s="116" customFormat="1" hidden="1">
      <c r="D302" s="60">
        <v>242</v>
      </c>
      <c r="E302" s="179"/>
      <c r="F302" s="180"/>
      <c r="G302" s="181"/>
      <c r="H302" s="52" t="str">
        <f>IF($G302="","",VLOOKUP($G302,加盟団体!$C$9:$H$208,5,FALSE))</f>
        <v/>
      </c>
      <c r="I302" s="61"/>
      <c r="J302" s="62" t="str">
        <f>IF($I302="","",VLOOKUP($I302,加盟団体!$C$9:$H$208,5,FALSE))</f>
        <v/>
      </c>
      <c r="K302" s="179"/>
      <c r="L302" s="62"/>
      <c r="M302" s="179"/>
      <c r="N302" s="62"/>
      <c r="O302" s="180"/>
      <c r="P302" s="179"/>
      <c r="Q302" s="179"/>
      <c r="R302" s="179"/>
      <c r="S302" s="179"/>
      <c r="T302" s="179"/>
      <c r="U302" s="180"/>
      <c r="V302" s="185"/>
      <c r="W302" s="117" t="str">
        <f t="shared" si="28"/>
        <v/>
      </c>
      <c r="X302" s="189"/>
      <c r="Y302" s="179"/>
      <c r="Z302" s="187"/>
      <c r="AA302" s="180"/>
      <c r="AB302" s="180"/>
      <c r="AC302" s="190"/>
      <c r="AD302" s="179"/>
      <c r="AE302" s="60" t="str">
        <f t="shared" si="29"/>
        <v/>
      </c>
      <c r="AF302" s="118" t="str">
        <f t="shared" si="30"/>
        <v/>
      </c>
      <c r="AG302" s="118"/>
      <c r="AH302" s="52"/>
      <c r="AI302" s="52"/>
      <c r="AJ302" s="119">
        <f t="shared" si="31"/>
        <v>0</v>
      </c>
      <c r="AK302" s="119">
        <f t="shared" si="32"/>
        <v>0</v>
      </c>
      <c r="AL302" s="119">
        <f t="shared" si="33"/>
        <v>0</v>
      </c>
      <c r="AM302" s="177">
        <f t="shared" si="34"/>
        <v>0</v>
      </c>
      <c r="AN302" s="177">
        <f t="shared" si="35"/>
        <v>0</v>
      </c>
      <c r="AO302" s="177">
        <f t="shared" si="36"/>
        <v>0</v>
      </c>
    </row>
    <row r="303" spans="4:41" s="116" customFormat="1" hidden="1">
      <c r="D303" s="60">
        <v>243</v>
      </c>
      <c r="E303" s="179"/>
      <c r="F303" s="180"/>
      <c r="G303" s="181"/>
      <c r="H303" s="52" t="str">
        <f>IF($G303="","",VLOOKUP($G303,加盟団体!$C$9:$H$208,5,FALSE))</f>
        <v/>
      </c>
      <c r="I303" s="61"/>
      <c r="J303" s="62" t="str">
        <f>IF($I303="","",VLOOKUP($I303,加盟団体!$C$9:$H$208,5,FALSE))</f>
        <v/>
      </c>
      <c r="K303" s="179"/>
      <c r="L303" s="62"/>
      <c r="M303" s="179"/>
      <c r="N303" s="62"/>
      <c r="O303" s="180"/>
      <c r="P303" s="179"/>
      <c r="Q303" s="179"/>
      <c r="R303" s="179"/>
      <c r="S303" s="179"/>
      <c r="T303" s="179"/>
      <c r="U303" s="180"/>
      <c r="V303" s="185"/>
      <c r="W303" s="117" t="str">
        <f t="shared" si="28"/>
        <v/>
      </c>
      <c r="X303" s="189"/>
      <c r="Y303" s="179"/>
      <c r="Z303" s="187"/>
      <c r="AA303" s="180"/>
      <c r="AB303" s="180"/>
      <c r="AC303" s="190"/>
      <c r="AD303" s="179"/>
      <c r="AE303" s="60" t="str">
        <f t="shared" si="29"/>
        <v/>
      </c>
      <c r="AF303" s="118" t="str">
        <f t="shared" si="30"/>
        <v/>
      </c>
      <c r="AG303" s="118"/>
      <c r="AH303" s="52"/>
      <c r="AI303" s="52"/>
      <c r="AJ303" s="119">
        <f t="shared" si="31"/>
        <v>0</v>
      </c>
      <c r="AK303" s="119">
        <f t="shared" si="32"/>
        <v>0</v>
      </c>
      <c r="AL303" s="119">
        <f t="shared" si="33"/>
        <v>0</v>
      </c>
      <c r="AM303" s="177">
        <f t="shared" si="34"/>
        <v>0</v>
      </c>
      <c r="AN303" s="177">
        <f t="shared" si="35"/>
        <v>0</v>
      </c>
      <c r="AO303" s="177">
        <f t="shared" si="36"/>
        <v>0</v>
      </c>
    </row>
    <row r="304" spans="4:41" s="116" customFormat="1" hidden="1">
      <c r="D304" s="60">
        <v>244</v>
      </c>
      <c r="E304" s="179"/>
      <c r="F304" s="180"/>
      <c r="G304" s="181"/>
      <c r="H304" s="52" t="str">
        <f>IF($G304="","",VLOOKUP($G304,加盟団体!$C$9:$H$208,5,FALSE))</f>
        <v/>
      </c>
      <c r="I304" s="61"/>
      <c r="J304" s="62" t="str">
        <f>IF($I304="","",VLOOKUP($I304,加盟団体!$C$9:$H$208,5,FALSE))</f>
        <v/>
      </c>
      <c r="K304" s="179"/>
      <c r="L304" s="62"/>
      <c r="M304" s="179"/>
      <c r="N304" s="62"/>
      <c r="O304" s="180"/>
      <c r="P304" s="179"/>
      <c r="Q304" s="179"/>
      <c r="R304" s="179"/>
      <c r="S304" s="179"/>
      <c r="T304" s="179"/>
      <c r="U304" s="180"/>
      <c r="V304" s="185"/>
      <c r="W304" s="117" t="str">
        <f t="shared" si="28"/>
        <v/>
      </c>
      <c r="X304" s="189"/>
      <c r="Y304" s="179"/>
      <c r="Z304" s="187"/>
      <c r="AA304" s="180"/>
      <c r="AB304" s="180"/>
      <c r="AC304" s="190"/>
      <c r="AD304" s="179"/>
      <c r="AE304" s="60" t="str">
        <f t="shared" si="29"/>
        <v/>
      </c>
      <c r="AF304" s="118" t="str">
        <f t="shared" si="30"/>
        <v/>
      </c>
      <c r="AG304" s="118"/>
      <c r="AH304" s="52"/>
      <c r="AI304" s="52"/>
      <c r="AJ304" s="119">
        <f t="shared" si="31"/>
        <v>0</v>
      </c>
      <c r="AK304" s="119">
        <f t="shared" si="32"/>
        <v>0</v>
      </c>
      <c r="AL304" s="119">
        <f t="shared" si="33"/>
        <v>0</v>
      </c>
      <c r="AM304" s="177">
        <f t="shared" si="34"/>
        <v>0</v>
      </c>
      <c r="AN304" s="177">
        <f t="shared" si="35"/>
        <v>0</v>
      </c>
      <c r="AO304" s="177">
        <f t="shared" si="36"/>
        <v>0</v>
      </c>
    </row>
    <row r="305" spans="4:41" s="116" customFormat="1" hidden="1">
      <c r="D305" s="60">
        <v>245</v>
      </c>
      <c r="E305" s="179"/>
      <c r="F305" s="180"/>
      <c r="G305" s="181"/>
      <c r="H305" s="52" t="str">
        <f>IF($G305="","",VLOOKUP($G305,加盟団体!$C$9:$H$208,5,FALSE))</f>
        <v/>
      </c>
      <c r="I305" s="61"/>
      <c r="J305" s="62" t="str">
        <f>IF($I305="","",VLOOKUP($I305,加盟団体!$C$9:$H$208,5,FALSE))</f>
        <v/>
      </c>
      <c r="K305" s="179"/>
      <c r="L305" s="62"/>
      <c r="M305" s="179"/>
      <c r="N305" s="62"/>
      <c r="O305" s="180"/>
      <c r="P305" s="179"/>
      <c r="Q305" s="179"/>
      <c r="R305" s="179"/>
      <c r="S305" s="179"/>
      <c r="T305" s="179"/>
      <c r="U305" s="180"/>
      <c r="V305" s="185"/>
      <c r="W305" s="117" t="str">
        <f t="shared" si="28"/>
        <v/>
      </c>
      <c r="X305" s="189"/>
      <c r="Y305" s="179"/>
      <c r="Z305" s="187"/>
      <c r="AA305" s="180"/>
      <c r="AB305" s="180"/>
      <c r="AC305" s="190"/>
      <c r="AD305" s="179"/>
      <c r="AE305" s="60" t="str">
        <f t="shared" si="29"/>
        <v/>
      </c>
      <c r="AF305" s="118" t="str">
        <f t="shared" si="30"/>
        <v/>
      </c>
      <c r="AG305" s="118"/>
      <c r="AH305" s="52"/>
      <c r="AI305" s="52"/>
      <c r="AJ305" s="119">
        <f t="shared" si="31"/>
        <v>0</v>
      </c>
      <c r="AK305" s="119">
        <f t="shared" si="32"/>
        <v>0</v>
      </c>
      <c r="AL305" s="119">
        <f t="shared" si="33"/>
        <v>0</v>
      </c>
      <c r="AM305" s="177">
        <f t="shared" si="34"/>
        <v>0</v>
      </c>
      <c r="AN305" s="177">
        <f t="shared" si="35"/>
        <v>0</v>
      </c>
      <c r="AO305" s="177">
        <f t="shared" si="36"/>
        <v>0</v>
      </c>
    </row>
    <row r="306" spans="4:41" s="116" customFormat="1" hidden="1">
      <c r="D306" s="60">
        <v>246</v>
      </c>
      <c r="E306" s="179"/>
      <c r="F306" s="180"/>
      <c r="G306" s="181"/>
      <c r="H306" s="52" t="str">
        <f>IF($G306="","",VLOOKUP($G306,加盟団体!$C$9:$H$208,5,FALSE))</f>
        <v/>
      </c>
      <c r="I306" s="61"/>
      <c r="J306" s="62" t="str">
        <f>IF($I306="","",VLOOKUP($I306,加盟団体!$C$9:$H$208,5,FALSE))</f>
        <v/>
      </c>
      <c r="K306" s="179"/>
      <c r="L306" s="62"/>
      <c r="M306" s="179"/>
      <c r="N306" s="62"/>
      <c r="O306" s="180"/>
      <c r="P306" s="179"/>
      <c r="Q306" s="179"/>
      <c r="R306" s="179"/>
      <c r="S306" s="179"/>
      <c r="T306" s="179"/>
      <c r="U306" s="180"/>
      <c r="V306" s="185"/>
      <c r="W306" s="117" t="str">
        <f t="shared" si="28"/>
        <v/>
      </c>
      <c r="X306" s="189"/>
      <c r="Y306" s="179"/>
      <c r="Z306" s="187"/>
      <c r="AA306" s="180"/>
      <c r="AB306" s="180"/>
      <c r="AC306" s="190"/>
      <c r="AD306" s="179"/>
      <c r="AE306" s="60" t="str">
        <f t="shared" si="29"/>
        <v/>
      </c>
      <c r="AF306" s="118" t="str">
        <f t="shared" si="30"/>
        <v/>
      </c>
      <c r="AG306" s="118"/>
      <c r="AH306" s="52"/>
      <c r="AI306" s="52"/>
      <c r="AJ306" s="119">
        <f t="shared" si="31"/>
        <v>0</v>
      </c>
      <c r="AK306" s="119">
        <f t="shared" si="32"/>
        <v>0</v>
      </c>
      <c r="AL306" s="119">
        <f t="shared" si="33"/>
        <v>0</v>
      </c>
      <c r="AM306" s="177">
        <f t="shared" si="34"/>
        <v>0</v>
      </c>
      <c r="AN306" s="177">
        <f t="shared" si="35"/>
        <v>0</v>
      </c>
      <c r="AO306" s="177">
        <f t="shared" si="36"/>
        <v>0</v>
      </c>
    </row>
    <row r="307" spans="4:41" s="116" customFormat="1" hidden="1">
      <c r="D307" s="60">
        <v>247</v>
      </c>
      <c r="E307" s="179"/>
      <c r="F307" s="180"/>
      <c r="G307" s="181"/>
      <c r="H307" s="52" t="str">
        <f>IF($G307="","",VLOOKUP($G307,加盟団体!$C$9:$H$208,5,FALSE))</f>
        <v/>
      </c>
      <c r="I307" s="61"/>
      <c r="J307" s="62" t="str">
        <f>IF($I307="","",VLOOKUP($I307,加盟団体!$C$9:$H$208,5,FALSE))</f>
        <v/>
      </c>
      <c r="K307" s="179"/>
      <c r="L307" s="62"/>
      <c r="M307" s="179"/>
      <c r="N307" s="62"/>
      <c r="O307" s="180"/>
      <c r="P307" s="179"/>
      <c r="Q307" s="179"/>
      <c r="R307" s="179"/>
      <c r="S307" s="179"/>
      <c r="T307" s="179"/>
      <c r="U307" s="180"/>
      <c r="V307" s="185"/>
      <c r="W307" s="117" t="str">
        <f t="shared" si="28"/>
        <v/>
      </c>
      <c r="X307" s="189"/>
      <c r="Y307" s="179"/>
      <c r="Z307" s="187"/>
      <c r="AA307" s="180"/>
      <c r="AB307" s="180"/>
      <c r="AC307" s="190"/>
      <c r="AD307" s="179"/>
      <c r="AE307" s="60" t="str">
        <f t="shared" si="29"/>
        <v/>
      </c>
      <c r="AF307" s="118" t="str">
        <f t="shared" si="30"/>
        <v/>
      </c>
      <c r="AG307" s="118"/>
      <c r="AH307" s="52"/>
      <c r="AI307" s="52"/>
      <c r="AJ307" s="119">
        <f t="shared" si="31"/>
        <v>0</v>
      </c>
      <c r="AK307" s="119">
        <f t="shared" si="32"/>
        <v>0</v>
      </c>
      <c r="AL307" s="119">
        <f t="shared" si="33"/>
        <v>0</v>
      </c>
      <c r="AM307" s="177">
        <f t="shared" si="34"/>
        <v>0</v>
      </c>
      <c r="AN307" s="177">
        <f t="shared" si="35"/>
        <v>0</v>
      </c>
      <c r="AO307" s="177">
        <f t="shared" si="36"/>
        <v>0</v>
      </c>
    </row>
    <row r="308" spans="4:41" s="116" customFormat="1" hidden="1">
      <c r="D308" s="60">
        <v>248</v>
      </c>
      <c r="E308" s="179"/>
      <c r="F308" s="180"/>
      <c r="G308" s="181"/>
      <c r="H308" s="52" t="str">
        <f>IF($G308="","",VLOOKUP($G308,加盟団体!$C$9:$H$208,5,FALSE))</f>
        <v/>
      </c>
      <c r="I308" s="61"/>
      <c r="J308" s="62" t="str">
        <f>IF($I308="","",VLOOKUP($I308,加盟団体!$C$9:$H$208,5,FALSE))</f>
        <v/>
      </c>
      <c r="K308" s="179"/>
      <c r="L308" s="62"/>
      <c r="M308" s="179"/>
      <c r="N308" s="62"/>
      <c r="O308" s="180"/>
      <c r="P308" s="179"/>
      <c r="Q308" s="179"/>
      <c r="R308" s="179"/>
      <c r="S308" s="179"/>
      <c r="T308" s="179"/>
      <c r="U308" s="180"/>
      <c r="V308" s="185"/>
      <c r="W308" s="117" t="str">
        <f t="shared" si="28"/>
        <v/>
      </c>
      <c r="X308" s="189"/>
      <c r="Y308" s="179"/>
      <c r="Z308" s="187"/>
      <c r="AA308" s="180"/>
      <c r="AB308" s="180"/>
      <c r="AC308" s="190"/>
      <c r="AD308" s="179"/>
      <c r="AE308" s="60" t="str">
        <f t="shared" si="29"/>
        <v/>
      </c>
      <c r="AF308" s="118" t="str">
        <f t="shared" si="30"/>
        <v/>
      </c>
      <c r="AG308" s="118"/>
      <c r="AH308" s="52"/>
      <c r="AI308" s="52"/>
      <c r="AJ308" s="119">
        <f t="shared" si="31"/>
        <v>0</v>
      </c>
      <c r="AK308" s="119">
        <f t="shared" si="32"/>
        <v>0</v>
      </c>
      <c r="AL308" s="119">
        <f t="shared" si="33"/>
        <v>0</v>
      </c>
      <c r="AM308" s="177">
        <f t="shared" si="34"/>
        <v>0</v>
      </c>
      <c r="AN308" s="177">
        <f t="shared" si="35"/>
        <v>0</v>
      </c>
      <c r="AO308" s="177">
        <f t="shared" si="36"/>
        <v>0</v>
      </c>
    </row>
    <row r="309" spans="4:41" s="116" customFormat="1" hidden="1">
      <c r="D309" s="60">
        <v>249</v>
      </c>
      <c r="E309" s="179"/>
      <c r="F309" s="180"/>
      <c r="G309" s="181"/>
      <c r="H309" s="52" t="str">
        <f>IF($G309="","",VLOOKUP($G309,加盟団体!$C$9:$H$208,5,FALSE))</f>
        <v/>
      </c>
      <c r="I309" s="61"/>
      <c r="J309" s="62" t="str">
        <f>IF($I309="","",VLOOKUP($I309,加盟団体!$C$9:$H$208,5,FALSE))</f>
        <v/>
      </c>
      <c r="K309" s="179"/>
      <c r="L309" s="62"/>
      <c r="M309" s="179"/>
      <c r="N309" s="62"/>
      <c r="O309" s="180"/>
      <c r="P309" s="179"/>
      <c r="Q309" s="179"/>
      <c r="R309" s="179"/>
      <c r="S309" s="179"/>
      <c r="T309" s="179"/>
      <c r="U309" s="180"/>
      <c r="V309" s="185"/>
      <c r="W309" s="117" t="str">
        <f t="shared" si="28"/>
        <v/>
      </c>
      <c r="X309" s="189"/>
      <c r="Y309" s="179"/>
      <c r="Z309" s="187"/>
      <c r="AA309" s="180"/>
      <c r="AB309" s="180"/>
      <c r="AC309" s="190"/>
      <c r="AD309" s="179"/>
      <c r="AE309" s="60" t="str">
        <f t="shared" si="29"/>
        <v/>
      </c>
      <c r="AF309" s="118" t="str">
        <f t="shared" si="30"/>
        <v/>
      </c>
      <c r="AG309" s="118"/>
      <c r="AH309" s="52"/>
      <c r="AI309" s="52"/>
      <c r="AJ309" s="119">
        <f t="shared" si="31"/>
        <v>0</v>
      </c>
      <c r="AK309" s="119">
        <f t="shared" si="32"/>
        <v>0</v>
      </c>
      <c r="AL309" s="119">
        <f t="shared" si="33"/>
        <v>0</v>
      </c>
      <c r="AM309" s="177">
        <f t="shared" si="34"/>
        <v>0</v>
      </c>
      <c r="AN309" s="177">
        <f t="shared" si="35"/>
        <v>0</v>
      </c>
      <c r="AO309" s="177">
        <f t="shared" si="36"/>
        <v>0</v>
      </c>
    </row>
    <row r="310" spans="4:41" s="116" customFormat="1" hidden="1">
      <c r="D310" s="60">
        <v>250</v>
      </c>
      <c r="E310" s="179"/>
      <c r="F310" s="180"/>
      <c r="G310" s="181"/>
      <c r="H310" s="52" t="str">
        <f>IF($G310="","",VLOOKUP($G310,加盟団体!$C$9:$H$208,5,FALSE))</f>
        <v/>
      </c>
      <c r="I310" s="61"/>
      <c r="J310" s="62" t="str">
        <f>IF($I310="","",VLOOKUP($I310,加盟団体!$C$9:$H$208,5,FALSE))</f>
        <v/>
      </c>
      <c r="K310" s="179"/>
      <c r="L310" s="62"/>
      <c r="M310" s="179"/>
      <c r="N310" s="62"/>
      <c r="O310" s="180"/>
      <c r="P310" s="179"/>
      <c r="Q310" s="179"/>
      <c r="R310" s="179"/>
      <c r="S310" s="179"/>
      <c r="T310" s="179"/>
      <c r="U310" s="180"/>
      <c r="V310" s="185"/>
      <c r="W310" s="117" t="str">
        <f t="shared" si="28"/>
        <v/>
      </c>
      <c r="X310" s="189"/>
      <c r="Y310" s="179"/>
      <c r="Z310" s="187"/>
      <c r="AA310" s="180"/>
      <c r="AB310" s="180"/>
      <c r="AC310" s="190"/>
      <c r="AD310" s="179"/>
      <c r="AE310" s="60" t="str">
        <f t="shared" si="29"/>
        <v/>
      </c>
      <c r="AF310" s="118" t="str">
        <f t="shared" si="30"/>
        <v/>
      </c>
      <c r="AG310" s="118"/>
      <c r="AH310" s="52"/>
      <c r="AI310" s="52"/>
      <c r="AJ310" s="119">
        <f t="shared" si="31"/>
        <v>0</v>
      </c>
      <c r="AK310" s="119">
        <f t="shared" si="32"/>
        <v>0</v>
      </c>
      <c r="AL310" s="119">
        <f t="shared" si="33"/>
        <v>0</v>
      </c>
      <c r="AM310" s="177">
        <f t="shared" si="34"/>
        <v>0</v>
      </c>
      <c r="AN310" s="177">
        <f t="shared" si="35"/>
        <v>0</v>
      </c>
      <c r="AO310" s="177">
        <f t="shared" si="36"/>
        <v>0</v>
      </c>
    </row>
    <row r="311" spans="4:41" s="116" customFormat="1" hidden="1">
      <c r="D311" s="60">
        <v>251</v>
      </c>
      <c r="E311" s="179"/>
      <c r="F311" s="180"/>
      <c r="G311" s="181"/>
      <c r="H311" s="52" t="str">
        <f>IF($G311="","",VLOOKUP($G311,加盟団体!$C$9:$H$208,5,FALSE))</f>
        <v/>
      </c>
      <c r="I311" s="61"/>
      <c r="J311" s="62" t="str">
        <f>IF($I311="","",VLOOKUP($I311,加盟団体!$C$9:$H$208,5,FALSE))</f>
        <v/>
      </c>
      <c r="K311" s="179"/>
      <c r="L311" s="62"/>
      <c r="M311" s="179"/>
      <c r="N311" s="62"/>
      <c r="O311" s="180"/>
      <c r="P311" s="179"/>
      <c r="Q311" s="179"/>
      <c r="R311" s="179"/>
      <c r="S311" s="179"/>
      <c r="T311" s="179"/>
      <c r="U311" s="180"/>
      <c r="V311" s="185"/>
      <c r="W311" s="117" t="str">
        <f t="shared" si="28"/>
        <v/>
      </c>
      <c r="X311" s="189"/>
      <c r="Y311" s="179"/>
      <c r="Z311" s="187"/>
      <c r="AA311" s="180"/>
      <c r="AB311" s="180"/>
      <c r="AC311" s="190"/>
      <c r="AD311" s="179"/>
      <c r="AE311" s="60" t="str">
        <f t="shared" si="29"/>
        <v/>
      </c>
      <c r="AF311" s="118" t="str">
        <f t="shared" si="30"/>
        <v/>
      </c>
      <c r="AG311" s="118"/>
      <c r="AH311" s="52"/>
      <c r="AI311" s="52"/>
      <c r="AJ311" s="119">
        <f t="shared" si="31"/>
        <v>0</v>
      </c>
      <c r="AK311" s="119">
        <f t="shared" si="32"/>
        <v>0</v>
      </c>
      <c r="AL311" s="119">
        <f t="shared" si="33"/>
        <v>0</v>
      </c>
      <c r="AM311" s="177">
        <f t="shared" si="34"/>
        <v>0</v>
      </c>
      <c r="AN311" s="177">
        <f t="shared" si="35"/>
        <v>0</v>
      </c>
      <c r="AO311" s="177">
        <f t="shared" si="36"/>
        <v>0</v>
      </c>
    </row>
    <row r="312" spans="4:41" s="116" customFormat="1" hidden="1">
      <c r="D312" s="60">
        <v>252</v>
      </c>
      <c r="E312" s="179"/>
      <c r="F312" s="180"/>
      <c r="G312" s="181"/>
      <c r="H312" s="52" t="str">
        <f>IF($G312="","",VLOOKUP($G312,加盟団体!$C$9:$H$208,5,FALSE))</f>
        <v/>
      </c>
      <c r="I312" s="61"/>
      <c r="J312" s="62" t="str">
        <f>IF($I312="","",VLOOKUP($I312,加盟団体!$C$9:$H$208,5,FALSE))</f>
        <v/>
      </c>
      <c r="K312" s="179"/>
      <c r="L312" s="62"/>
      <c r="M312" s="179"/>
      <c r="N312" s="62"/>
      <c r="O312" s="180"/>
      <c r="P312" s="179"/>
      <c r="Q312" s="179"/>
      <c r="R312" s="179"/>
      <c r="S312" s="179"/>
      <c r="T312" s="179"/>
      <c r="U312" s="180"/>
      <c r="V312" s="185"/>
      <c r="W312" s="117" t="str">
        <f t="shared" si="28"/>
        <v/>
      </c>
      <c r="X312" s="189"/>
      <c r="Y312" s="179"/>
      <c r="Z312" s="187"/>
      <c r="AA312" s="180"/>
      <c r="AB312" s="180"/>
      <c r="AC312" s="190"/>
      <c r="AD312" s="179"/>
      <c r="AE312" s="60" t="str">
        <f t="shared" si="29"/>
        <v/>
      </c>
      <c r="AF312" s="118" t="str">
        <f t="shared" si="30"/>
        <v/>
      </c>
      <c r="AG312" s="118"/>
      <c r="AH312" s="52"/>
      <c r="AI312" s="52"/>
      <c r="AJ312" s="119">
        <f t="shared" si="31"/>
        <v>0</v>
      </c>
      <c r="AK312" s="119">
        <f t="shared" si="32"/>
        <v>0</v>
      </c>
      <c r="AL312" s="119">
        <f t="shared" si="33"/>
        <v>0</v>
      </c>
      <c r="AM312" s="177">
        <f t="shared" si="34"/>
        <v>0</v>
      </c>
      <c r="AN312" s="177">
        <f t="shared" si="35"/>
        <v>0</v>
      </c>
      <c r="AO312" s="177">
        <f t="shared" si="36"/>
        <v>0</v>
      </c>
    </row>
    <row r="313" spans="4:41" s="116" customFormat="1" hidden="1">
      <c r="D313" s="60">
        <v>253</v>
      </c>
      <c r="E313" s="179"/>
      <c r="F313" s="180"/>
      <c r="G313" s="181"/>
      <c r="H313" s="52" t="str">
        <f>IF($G313="","",VLOOKUP($G313,加盟団体!$C$9:$H$208,5,FALSE))</f>
        <v/>
      </c>
      <c r="I313" s="61"/>
      <c r="J313" s="62" t="str">
        <f>IF($I313="","",VLOOKUP($I313,加盟団体!$C$9:$H$208,5,FALSE))</f>
        <v/>
      </c>
      <c r="K313" s="179"/>
      <c r="L313" s="62"/>
      <c r="M313" s="179"/>
      <c r="N313" s="62"/>
      <c r="O313" s="180"/>
      <c r="P313" s="179"/>
      <c r="Q313" s="179"/>
      <c r="R313" s="179"/>
      <c r="S313" s="179"/>
      <c r="T313" s="179"/>
      <c r="U313" s="180"/>
      <c r="V313" s="185"/>
      <c r="W313" s="117" t="str">
        <f t="shared" si="28"/>
        <v/>
      </c>
      <c r="X313" s="189"/>
      <c r="Y313" s="179"/>
      <c r="Z313" s="187"/>
      <c r="AA313" s="180"/>
      <c r="AB313" s="180"/>
      <c r="AC313" s="190"/>
      <c r="AD313" s="179"/>
      <c r="AE313" s="60" t="str">
        <f t="shared" si="29"/>
        <v/>
      </c>
      <c r="AF313" s="118" t="str">
        <f t="shared" si="30"/>
        <v/>
      </c>
      <c r="AG313" s="118"/>
      <c r="AH313" s="52"/>
      <c r="AI313" s="52"/>
      <c r="AJ313" s="119">
        <f t="shared" si="31"/>
        <v>0</v>
      </c>
      <c r="AK313" s="119">
        <f t="shared" si="32"/>
        <v>0</v>
      </c>
      <c r="AL313" s="119">
        <f t="shared" si="33"/>
        <v>0</v>
      </c>
      <c r="AM313" s="177">
        <f t="shared" si="34"/>
        <v>0</v>
      </c>
      <c r="AN313" s="177">
        <f t="shared" si="35"/>
        <v>0</v>
      </c>
      <c r="AO313" s="177">
        <f t="shared" si="36"/>
        <v>0</v>
      </c>
    </row>
    <row r="314" spans="4:41" s="116" customFormat="1" hidden="1">
      <c r="D314" s="60">
        <v>254</v>
      </c>
      <c r="E314" s="179"/>
      <c r="F314" s="180"/>
      <c r="G314" s="181"/>
      <c r="H314" s="52" t="str">
        <f>IF($G314="","",VLOOKUP($G314,加盟団体!$C$9:$H$208,5,FALSE))</f>
        <v/>
      </c>
      <c r="I314" s="61"/>
      <c r="J314" s="62" t="str">
        <f>IF($I314="","",VLOOKUP($I314,加盟団体!$C$9:$H$208,5,FALSE))</f>
        <v/>
      </c>
      <c r="K314" s="179"/>
      <c r="L314" s="62"/>
      <c r="M314" s="179"/>
      <c r="N314" s="62"/>
      <c r="O314" s="180"/>
      <c r="P314" s="179"/>
      <c r="Q314" s="179"/>
      <c r="R314" s="179"/>
      <c r="S314" s="179"/>
      <c r="T314" s="179"/>
      <c r="U314" s="180"/>
      <c r="V314" s="185"/>
      <c r="W314" s="117" t="str">
        <f t="shared" si="28"/>
        <v/>
      </c>
      <c r="X314" s="189"/>
      <c r="Y314" s="179"/>
      <c r="Z314" s="187"/>
      <c r="AA314" s="180"/>
      <c r="AB314" s="180"/>
      <c r="AC314" s="190"/>
      <c r="AD314" s="179"/>
      <c r="AE314" s="60" t="str">
        <f t="shared" si="29"/>
        <v/>
      </c>
      <c r="AF314" s="118" t="str">
        <f t="shared" si="30"/>
        <v/>
      </c>
      <c r="AG314" s="118"/>
      <c r="AH314" s="52"/>
      <c r="AI314" s="52"/>
      <c r="AJ314" s="119">
        <f t="shared" si="31"/>
        <v>0</v>
      </c>
      <c r="AK314" s="119">
        <f t="shared" si="32"/>
        <v>0</v>
      </c>
      <c r="AL314" s="119">
        <f t="shared" si="33"/>
        <v>0</v>
      </c>
      <c r="AM314" s="177">
        <f t="shared" si="34"/>
        <v>0</v>
      </c>
      <c r="AN314" s="177">
        <f t="shared" si="35"/>
        <v>0</v>
      </c>
      <c r="AO314" s="177">
        <f t="shared" si="36"/>
        <v>0</v>
      </c>
    </row>
    <row r="315" spans="4:41" s="116" customFormat="1" hidden="1">
      <c r="D315" s="60">
        <v>255</v>
      </c>
      <c r="E315" s="179"/>
      <c r="F315" s="180"/>
      <c r="G315" s="181"/>
      <c r="H315" s="52" t="str">
        <f>IF($G315="","",VLOOKUP($G315,加盟団体!$C$9:$H$208,5,FALSE))</f>
        <v/>
      </c>
      <c r="I315" s="61"/>
      <c r="J315" s="62" t="str">
        <f>IF($I315="","",VLOOKUP($I315,加盟団体!$C$9:$H$208,5,FALSE))</f>
        <v/>
      </c>
      <c r="K315" s="179"/>
      <c r="L315" s="62"/>
      <c r="M315" s="179"/>
      <c r="N315" s="62"/>
      <c r="O315" s="180"/>
      <c r="P315" s="179"/>
      <c r="Q315" s="179"/>
      <c r="R315" s="179"/>
      <c r="S315" s="179"/>
      <c r="T315" s="179"/>
      <c r="U315" s="180"/>
      <c r="V315" s="185"/>
      <c r="W315" s="117" t="str">
        <f t="shared" si="28"/>
        <v/>
      </c>
      <c r="X315" s="189"/>
      <c r="Y315" s="179"/>
      <c r="Z315" s="187"/>
      <c r="AA315" s="180"/>
      <c r="AB315" s="180"/>
      <c r="AC315" s="190"/>
      <c r="AD315" s="179"/>
      <c r="AE315" s="60" t="str">
        <f t="shared" si="29"/>
        <v/>
      </c>
      <c r="AF315" s="118" t="str">
        <f t="shared" si="30"/>
        <v/>
      </c>
      <c r="AG315" s="118"/>
      <c r="AH315" s="52"/>
      <c r="AI315" s="52"/>
      <c r="AJ315" s="119">
        <f t="shared" si="31"/>
        <v>0</v>
      </c>
      <c r="AK315" s="119">
        <f t="shared" si="32"/>
        <v>0</v>
      </c>
      <c r="AL315" s="119">
        <f t="shared" si="33"/>
        <v>0</v>
      </c>
      <c r="AM315" s="177">
        <f t="shared" si="34"/>
        <v>0</v>
      </c>
      <c r="AN315" s="177">
        <f t="shared" si="35"/>
        <v>0</v>
      </c>
      <c r="AO315" s="177">
        <f t="shared" si="36"/>
        <v>0</v>
      </c>
    </row>
    <row r="316" spans="4:41" s="116" customFormat="1" hidden="1">
      <c r="D316" s="60">
        <v>256</v>
      </c>
      <c r="E316" s="179"/>
      <c r="F316" s="180"/>
      <c r="G316" s="181"/>
      <c r="H316" s="52" t="str">
        <f>IF($G316="","",VLOOKUP($G316,加盟団体!$C$9:$H$208,5,FALSE))</f>
        <v/>
      </c>
      <c r="I316" s="61"/>
      <c r="J316" s="62" t="str">
        <f>IF($I316="","",VLOOKUP($I316,加盟団体!$C$9:$H$208,5,FALSE))</f>
        <v/>
      </c>
      <c r="K316" s="179"/>
      <c r="L316" s="62"/>
      <c r="M316" s="179"/>
      <c r="N316" s="62"/>
      <c r="O316" s="180"/>
      <c r="P316" s="179"/>
      <c r="Q316" s="179"/>
      <c r="R316" s="179"/>
      <c r="S316" s="179"/>
      <c r="T316" s="179"/>
      <c r="U316" s="180"/>
      <c r="V316" s="185"/>
      <c r="W316" s="117" t="str">
        <f t="shared" si="28"/>
        <v/>
      </c>
      <c r="X316" s="189"/>
      <c r="Y316" s="179"/>
      <c r="Z316" s="187"/>
      <c r="AA316" s="180"/>
      <c r="AB316" s="180"/>
      <c r="AC316" s="190"/>
      <c r="AD316" s="179"/>
      <c r="AE316" s="60" t="str">
        <f t="shared" si="29"/>
        <v/>
      </c>
      <c r="AF316" s="118" t="str">
        <f t="shared" si="30"/>
        <v/>
      </c>
      <c r="AG316" s="118"/>
      <c r="AH316" s="52"/>
      <c r="AI316" s="52"/>
      <c r="AJ316" s="119">
        <f t="shared" si="31"/>
        <v>0</v>
      </c>
      <c r="AK316" s="119">
        <f t="shared" si="32"/>
        <v>0</v>
      </c>
      <c r="AL316" s="119">
        <f t="shared" si="33"/>
        <v>0</v>
      </c>
      <c r="AM316" s="177">
        <f t="shared" si="34"/>
        <v>0</v>
      </c>
      <c r="AN316" s="177">
        <f t="shared" si="35"/>
        <v>0</v>
      </c>
      <c r="AO316" s="177">
        <f t="shared" si="36"/>
        <v>0</v>
      </c>
    </row>
    <row r="317" spans="4:41" s="116" customFormat="1" hidden="1">
      <c r="D317" s="60">
        <v>257</v>
      </c>
      <c r="E317" s="179"/>
      <c r="F317" s="180"/>
      <c r="G317" s="181"/>
      <c r="H317" s="52" t="str">
        <f>IF($G317="","",VLOOKUP($G317,加盟団体!$C$9:$H$208,5,FALSE))</f>
        <v/>
      </c>
      <c r="I317" s="61"/>
      <c r="J317" s="62" t="str">
        <f>IF($I317="","",VLOOKUP($I317,加盟団体!$C$9:$H$208,5,FALSE))</f>
        <v/>
      </c>
      <c r="K317" s="179"/>
      <c r="L317" s="62"/>
      <c r="M317" s="179"/>
      <c r="N317" s="62"/>
      <c r="O317" s="180"/>
      <c r="P317" s="179"/>
      <c r="Q317" s="179"/>
      <c r="R317" s="179"/>
      <c r="S317" s="179"/>
      <c r="T317" s="179"/>
      <c r="U317" s="180"/>
      <c r="V317" s="185"/>
      <c r="W317" s="117" t="str">
        <f t="shared" ref="W317:W380" si="37">IF(V317="","",DATEDIF(TEXT(LEFTB($V317,4),"0000")&amp;"/"&amp;TEXT(MIDB($V317,6,2),"00")&amp;"/"&amp;TEXT(RIGHTB($V317,2),"00"),$W$60,"Y"))</f>
        <v/>
      </c>
      <c r="X317" s="189"/>
      <c r="Y317" s="179"/>
      <c r="Z317" s="187"/>
      <c r="AA317" s="181"/>
      <c r="AB317" s="181"/>
      <c r="AC317" s="191"/>
      <c r="AD317" s="179"/>
      <c r="AE317" s="60" t="str">
        <f t="shared" ref="AE317:AE380" si="38">IF(E317=$E$5,"○","")</f>
        <v/>
      </c>
      <c r="AF317" s="118" t="str">
        <f t="shared" ref="AF317:AF380" si="39">IF(V317="","",IF(AND(VALUE(TEXT(LEFTB($V317,4),"0000")&amp;TEXT(MIDB($V317,6,2),"00")&amp;TEXT(RIGHTB($V317,2),"00"))&gt;=20000701,VALUE(TEXT(LEFTB($V317,4),"0000")&amp;TEXT(MIDB($V317,6,2),"00")&amp;TEXT(RIGHTB($V317,2),"00"))&lt;=20050630),"○",""))</f>
        <v/>
      </c>
      <c r="AG317" s="118"/>
      <c r="AH317" s="52"/>
      <c r="AI317" s="52"/>
      <c r="AJ317" s="119">
        <f t="shared" ref="AJ317:AJ380" si="40">IF(G317="",0,IF(OR(M317=$M$2,M317=$M$3,M317=$M$4,M317=$M$5,M317=$M$10,M317=$M$11,M317=$M$12,M317=$M$13),4000,IF(OR(M317=$M$6,M317=$M$7),2000,IF(OR(M317=$M$8,M317=$M$9),1000,0))))</f>
        <v>0</v>
      </c>
      <c r="AK317" s="119">
        <f t="shared" ref="AK317:AK380" si="41">IF(G317="",0,IF(OR(K317=$K$2,K317=$K$3),96000,IF(K317=$K$4,66000,IF(K317=$K$5,46000,IF(OR(K317=$K$6,K317=$K$7),26000,IF(K317=$K$8,6000,IF(K317=$K$9,1000,0)))))))</f>
        <v>0</v>
      </c>
      <c r="AL317" s="119">
        <f t="shared" ref="AL317:AL380" si="42">IF(G317="",0,IF(OR(M317=$M$2,M317=$M$3,M317=$M$4,M317=$M$5),10000,IF(M317=$M$10,5000,IF(OR(M317=$M$6,M317=$M$7),2000,IF(AND(E317="追加",OR(M317=$M$6,M317=$M$7)),4000,IF(OR(M317=$M$8,M317=$M$9),1000,IF(AND(E317="追加",OR(M317=$M$8,M317=$M$9)),2000,0)))))))</f>
        <v>0</v>
      </c>
      <c r="AM317" s="177">
        <f t="shared" ref="AM317:AM380" si="43">AJ317</f>
        <v>0</v>
      </c>
      <c r="AN317" s="177">
        <f t="shared" ref="AN317:AN380" si="44">AK317</f>
        <v>0</v>
      </c>
      <c r="AO317" s="177">
        <f t="shared" ref="AO317:AO380" si="45">IF(AND($F317=$F$2,OR(M317=$M$6,M317=$M$7,M317=$M$8,M317=$M$9)),AL317*2,AL317)</f>
        <v>0</v>
      </c>
    </row>
    <row r="318" spans="4:41" s="116" customFormat="1" hidden="1">
      <c r="D318" s="60">
        <v>258</v>
      </c>
      <c r="E318" s="179"/>
      <c r="F318" s="180"/>
      <c r="G318" s="181"/>
      <c r="H318" s="52" t="str">
        <f>IF($G318="","",VLOOKUP($G318,加盟団体!$C$9:$H$208,5,FALSE))</f>
        <v/>
      </c>
      <c r="I318" s="61"/>
      <c r="J318" s="62" t="str">
        <f>IF($I318="","",VLOOKUP($I318,加盟団体!$C$9:$H$208,5,FALSE))</f>
        <v/>
      </c>
      <c r="K318" s="179"/>
      <c r="L318" s="62"/>
      <c r="M318" s="179"/>
      <c r="N318" s="62"/>
      <c r="O318" s="180"/>
      <c r="P318" s="179"/>
      <c r="Q318" s="179"/>
      <c r="R318" s="179"/>
      <c r="S318" s="179"/>
      <c r="T318" s="179"/>
      <c r="U318" s="180"/>
      <c r="V318" s="185"/>
      <c r="W318" s="117" t="str">
        <f t="shared" si="37"/>
        <v/>
      </c>
      <c r="X318" s="189"/>
      <c r="Y318" s="179"/>
      <c r="Z318" s="187"/>
      <c r="AA318" s="180"/>
      <c r="AB318" s="180"/>
      <c r="AC318" s="190"/>
      <c r="AD318" s="179"/>
      <c r="AE318" s="60" t="str">
        <f t="shared" si="38"/>
        <v/>
      </c>
      <c r="AF318" s="118" t="str">
        <f t="shared" si="39"/>
        <v/>
      </c>
      <c r="AG318" s="118"/>
      <c r="AH318" s="52"/>
      <c r="AI318" s="52"/>
      <c r="AJ318" s="119">
        <f t="shared" si="40"/>
        <v>0</v>
      </c>
      <c r="AK318" s="119">
        <f t="shared" si="41"/>
        <v>0</v>
      </c>
      <c r="AL318" s="119">
        <f t="shared" si="42"/>
        <v>0</v>
      </c>
      <c r="AM318" s="177">
        <f t="shared" si="43"/>
        <v>0</v>
      </c>
      <c r="AN318" s="177">
        <f t="shared" si="44"/>
        <v>0</v>
      </c>
      <c r="AO318" s="177">
        <f t="shared" si="45"/>
        <v>0</v>
      </c>
    </row>
    <row r="319" spans="4:41" s="116" customFormat="1" hidden="1">
      <c r="D319" s="60">
        <v>259</v>
      </c>
      <c r="E319" s="179"/>
      <c r="F319" s="180"/>
      <c r="G319" s="181"/>
      <c r="H319" s="52" t="str">
        <f>IF($G319="","",VLOOKUP($G319,加盟団体!$C$9:$H$208,5,FALSE))</f>
        <v/>
      </c>
      <c r="I319" s="61"/>
      <c r="J319" s="62" t="str">
        <f>IF($I319="","",VLOOKUP($I319,加盟団体!$C$9:$H$208,5,FALSE))</f>
        <v/>
      </c>
      <c r="K319" s="179"/>
      <c r="L319" s="62"/>
      <c r="M319" s="179"/>
      <c r="N319" s="62"/>
      <c r="O319" s="180"/>
      <c r="P319" s="179"/>
      <c r="Q319" s="179"/>
      <c r="R319" s="179"/>
      <c r="S319" s="179"/>
      <c r="T319" s="179"/>
      <c r="U319" s="180"/>
      <c r="V319" s="185"/>
      <c r="W319" s="117" t="str">
        <f t="shared" si="37"/>
        <v/>
      </c>
      <c r="X319" s="189"/>
      <c r="Y319" s="179"/>
      <c r="Z319" s="187"/>
      <c r="AA319" s="180"/>
      <c r="AB319" s="180"/>
      <c r="AC319" s="190"/>
      <c r="AD319" s="179"/>
      <c r="AE319" s="60" t="str">
        <f t="shared" si="38"/>
        <v/>
      </c>
      <c r="AF319" s="118" t="str">
        <f t="shared" si="39"/>
        <v/>
      </c>
      <c r="AG319" s="118"/>
      <c r="AH319" s="52"/>
      <c r="AI319" s="52"/>
      <c r="AJ319" s="119">
        <f t="shared" si="40"/>
        <v>0</v>
      </c>
      <c r="AK319" s="119">
        <f t="shared" si="41"/>
        <v>0</v>
      </c>
      <c r="AL319" s="119">
        <f t="shared" si="42"/>
        <v>0</v>
      </c>
      <c r="AM319" s="177">
        <f t="shared" si="43"/>
        <v>0</v>
      </c>
      <c r="AN319" s="177">
        <f t="shared" si="44"/>
        <v>0</v>
      </c>
      <c r="AO319" s="177">
        <f t="shared" si="45"/>
        <v>0</v>
      </c>
    </row>
    <row r="320" spans="4:41" s="116" customFormat="1" hidden="1">
      <c r="D320" s="60">
        <v>260</v>
      </c>
      <c r="E320" s="179"/>
      <c r="F320" s="180"/>
      <c r="G320" s="181"/>
      <c r="H320" s="52" t="str">
        <f>IF($G320="","",VLOOKUP($G320,加盟団体!$C$9:$H$208,5,FALSE))</f>
        <v/>
      </c>
      <c r="I320" s="61"/>
      <c r="J320" s="62" t="str">
        <f>IF($I320="","",VLOOKUP($I320,加盟団体!$C$9:$H$208,5,FALSE))</f>
        <v/>
      </c>
      <c r="K320" s="179"/>
      <c r="L320" s="62"/>
      <c r="M320" s="179"/>
      <c r="N320" s="62"/>
      <c r="O320" s="180"/>
      <c r="P320" s="179"/>
      <c r="Q320" s="179"/>
      <c r="R320" s="179"/>
      <c r="S320" s="179"/>
      <c r="T320" s="179"/>
      <c r="U320" s="180"/>
      <c r="V320" s="185"/>
      <c r="W320" s="117" t="str">
        <f t="shared" si="37"/>
        <v/>
      </c>
      <c r="X320" s="189"/>
      <c r="Y320" s="179"/>
      <c r="Z320" s="187"/>
      <c r="AA320" s="180"/>
      <c r="AB320" s="180"/>
      <c r="AC320" s="190"/>
      <c r="AD320" s="179"/>
      <c r="AE320" s="60" t="str">
        <f t="shared" si="38"/>
        <v/>
      </c>
      <c r="AF320" s="118" t="str">
        <f t="shared" si="39"/>
        <v/>
      </c>
      <c r="AG320" s="118"/>
      <c r="AH320" s="52"/>
      <c r="AI320" s="52"/>
      <c r="AJ320" s="119">
        <f t="shared" si="40"/>
        <v>0</v>
      </c>
      <c r="AK320" s="119">
        <f t="shared" si="41"/>
        <v>0</v>
      </c>
      <c r="AL320" s="119">
        <f t="shared" si="42"/>
        <v>0</v>
      </c>
      <c r="AM320" s="177">
        <f t="shared" si="43"/>
        <v>0</v>
      </c>
      <c r="AN320" s="177">
        <f t="shared" si="44"/>
        <v>0</v>
      </c>
      <c r="AO320" s="177">
        <f t="shared" si="45"/>
        <v>0</v>
      </c>
    </row>
    <row r="321" spans="4:41" s="116" customFormat="1" hidden="1">
      <c r="D321" s="60">
        <v>261</v>
      </c>
      <c r="E321" s="179"/>
      <c r="F321" s="180"/>
      <c r="G321" s="181"/>
      <c r="H321" s="52" t="str">
        <f>IF($G321="","",VLOOKUP($G321,加盟団体!$C$9:$H$208,5,FALSE))</f>
        <v/>
      </c>
      <c r="I321" s="61"/>
      <c r="J321" s="62" t="str">
        <f>IF($I321="","",VLOOKUP($I321,加盟団体!$C$9:$H$208,5,FALSE))</f>
        <v/>
      </c>
      <c r="K321" s="179"/>
      <c r="L321" s="62"/>
      <c r="M321" s="179"/>
      <c r="N321" s="62"/>
      <c r="O321" s="180"/>
      <c r="P321" s="179"/>
      <c r="Q321" s="179"/>
      <c r="R321" s="179"/>
      <c r="S321" s="179"/>
      <c r="T321" s="179"/>
      <c r="U321" s="180"/>
      <c r="V321" s="185"/>
      <c r="W321" s="117" t="str">
        <f t="shared" si="37"/>
        <v/>
      </c>
      <c r="X321" s="189"/>
      <c r="Y321" s="179"/>
      <c r="Z321" s="187"/>
      <c r="AA321" s="180"/>
      <c r="AB321" s="180"/>
      <c r="AC321" s="190"/>
      <c r="AD321" s="179"/>
      <c r="AE321" s="60" t="str">
        <f t="shared" si="38"/>
        <v/>
      </c>
      <c r="AF321" s="118" t="str">
        <f t="shared" si="39"/>
        <v/>
      </c>
      <c r="AG321" s="118"/>
      <c r="AH321" s="52"/>
      <c r="AI321" s="52"/>
      <c r="AJ321" s="119">
        <f t="shared" si="40"/>
        <v>0</v>
      </c>
      <c r="AK321" s="119">
        <f t="shared" si="41"/>
        <v>0</v>
      </c>
      <c r="AL321" s="119">
        <f t="shared" si="42"/>
        <v>0</v>
      </c>
      <c r="AM321" s="177">
        <f t="shared" si="43"/>
        <v>0</v>
      </c>
      <c r="AN321" s="177">
        <f t="shared" si="44"/>
        <v>0</v>
      </c>
      <c r="AO321" s="177">
        <f t="shared" si="45"/>
        <v>0</v>
      </c>
    </row>
    <row r="322" spans="4:41" s="116" customFormat="1" hidden="1">
      <c r="D322" s="60">
        <v>262</v>
      </c>
      <c r="E322" s="179"/>
      <c r="F322" s="180"/>
      <c r="G322" s="181"/>
      <c r="H322" s="52" t="str">
        <f>IF($G322="","",VLOOKUP($G322,加盟団体!$C$9:$H$208,5,FALSE))</f>
        <v/>
      </c>
      <c r="I322" s="61"/>
      <c r="J322" s="62" t="str">
        <f>IF($I322="","",VLOOKUP($I322,加盟団体!$C$9:$H$208,5,FALSE))</f>
        <v/>
      </c>
      <c r="K322" s="179"/>
      <c r="L322" s="62"/>
      <c r="M322" s="179"/>
      <c r="N322" s="62"/>
      <c r="O322" s="180"/>
      <c r="P322" s="179"/>
      <c r="Q322" s="179"/>
      <c r="R322" s="179"/>
      <c r="S322" s="179"/>
      <c r="T322" s="179"/>
      <c r="U322" s="180"/>
      <c r="V322" s="185"/>
      <c r="W322" s="117" t="str">
        <f t="shared" si="37"/>
        <v/>
      </c>
      <c r="X322" s="189"/>
      <c r="Y322" s="179"/>
      <c r="Z322" s="187"/>
      <c r="AA322" s="180"/>
      <c r="AB322" s="180"/>
      <c r="AC322" s="190"/>
      <c r="AD322" s="179"/>
      <c r="AE322" s="60" t="str">
        <f t="shared" si="38"/>
        <v/>
      </c>
      <c r="AF322" s="118" t="str">
        <f t="shared" si="39"/>
        <v/>
      </c>
      <c r="AG322" s="118"/>
      <c r="AH322" s="52"/>
      <c r="AI322" s="52"/>
      <c r="AJ322" s="119">
        <f t="shared" si="40"/>
        <v>0</v>
      </c>
      <c r="AK322" s="119">
        <f t="shared" si="41"/>
        <v>0</v>
      </c>
      <c r="AL322" s="119">
        <f t="shared" si="42"/>
        <v>0</v>
      </c>
      <c r="AM322" s="177">
        <f t="shared" si="43"/>
        <v>0</v>
      </c>
      <c r="AN322" s="177">
        <f t="shared" si="44"/>
        <v>0</v>
      </c>
      <c r="AO322" s="177">
        <f t="shared" si="45"/>
        <v>0</v>
      </c>
    </row>
    <row r="323" spans="4:41" s="116" customFormat="1" hidden="1">
      <c r="D323" s="60">
        <v>263</v>
      </c>
      <c r="E323" s="179"/>
      <c r="F323" s="180"/>
      <c r="G323" s="181"/>
      <c r="H323" s="52" t="str">
        <f>IF($G323="","",VLOOKUP($G323,加盟団体!$C$9:$H$208,5,FALSE))</f>
        <v/>
      </c>
      <c r="I323" s="61"/>
      <c r="J323" s="62" t="str">
        <f>IF($I323="","",VLOOKUP($I323,加盟団体!$C$9:$H$208,5,FALSE))</f>
        <v/>
      </c>
      <c r="K323" s="179"/>
      <c r="L323" s="62"/>
      <c r="M323" s="179"/>
      <c r="N323" s="62"/>
      <c r="O323" s="180"/>
      <c r="P323" s="179"/>
      <c r="Q323" s="179"/>
      <c r="R323" s="179"/>
      <c r="S323" s="179"/>
      <c r="T323" s="179"/>
      <c r="U323" s="180"/>
      <c r="V323" s="185"/>
      <c r="W323" s="117" t="str">
        <f t="shared" si="37"/>
        <v/>
      </c>
      <c r="X323" s="189"/>
      <c r="Y323" s="179"/>
      <c r="Z323" s="187"/>
      <c r="AA323" s="180"/>
      <c r="AB323" s="180"/>
      <c r="AC323" s="190"/>
      <c r="AD323" s="179"/>
      <c r="AE323" s="60" t="str">
        <f t="shared" si="38"/>
        <v/>
      </c>
      <c r="AF323" s="118" t="str">
        <f t="shared" si="39"/>
        <v/>
      </c>
      <c r="AG323" s="118"/>
      <c r="AH323" s="52"/>
      <c r="AI323" s="52"/>
      <c r="AJ323" s="119">
        <f t="shared" si="40"/>
        <v>0</v>
      </c>
      <c r="AK323" s="119">
        <f t="shared" si="41"/>
        <v>0</v>
      </c>
      <c r="AL323" s="119">
        <f t="shared" si="42"/>
        <v>0</v>
      </c>
      <c r="AM323" s="177">
        <f t="shared" si="43"/>
        <v>0</v>
      </c>
      <c r="AN323" s="177">
        <f t="shared" si="44"/>
        <v>0</v>
      </c>
      <c r="AO323" s="177">
        <f t="shared" si="45"/>
        <v>0</v>
      </c>
    </row>
    <row r="324" spans="4:41" s="116" customFormat="1" hidden="1">
      <c r="D324" s="60">
        <v>264</v>
      </c>
      <c r="E324" s="179"/>
      <c r="F324" s="180"/>
      <c r="G324" s="181"/>
      <c r="H324" s="52" t="str">
        <f>IF($G324="","",VLOOKUP($G324,加盟団体!$C$9:$H$208,5,FALSE))</f>
        <v/>
      </c>
      <c r="I324" s="61"/>
      <c r="J324" s="62" t="str">
        <f>IF($I324="","",VLOOKUP($I324,加盟団体!$C$9:$H$208,5,FALSE))</f>
        <v/>
      </c>
      <c r="K324" s="179"/>
      <c r="L324" s="62"/>
      <c r="M324" s="179"/>
      <c r="N324" s="62"/>
      <c r="O324" s="180"/>
      <c r="P324" s="179"/>
      <c r="Q324" s="179"/>
      <c r="R324" s="179"/>
      <c r="S324" s="179"/>
      <c r="T324" s="179"/>
      <c r="U324" s="180"/>
      <c r="V324" s="186"/>
      <c r="W324" s="117" t="str">
        <f t="shared" si="37"/>
        <v/>
      </c>
      <c r="X324" s="189"/>
      <c r="Y324" s="179"/>
      <c r="Z324" s="187"/>
      <c r="AA324" s="180"/>
      <c r="AB324" s="180"/>
      <c r="AC324" s="190"/>
      <c r="AD324" s="179"/>
      <c r="AE324" s="60" t="str">
        <f t="shared" si="38"/>
        <v/>
      </c>
      <c r="AF324" s="118" t="str">
        <f t="shared" si="39"/>
        <v/>
      </c>
      <c r="AG324" s="118"/>
      <c r="AH324" s="52"/>
      <c r="AI324" s="52"/>
      <c r="AJ324" s="119">
        <f t="shared" si="40"/>
        <v>0</v>
      </c>
      <c r="AK324" s="119">
        <f t="shared" si="41"/>
        <v>0</v>
      </c>
      <c r="AL324" s="119">
        <f t="shared" si="42"/>
        <v>0</v>
      </c>
      <c r="AM324" s="177">
        <f t="shared" si="43"/>
        <v>0</v>
      </c>
      <c r="AN324" s="177">
        <f t="shared" si="44"/>
        <v>0</v>
      </c>
      <c r="AO324" s="177">
        <f t="shared" si="45"/>
        <v>0</v>
      </c>
    </row>
    <row r="325" spans="4:41" s="116" customFormat="1" hidden="1">
      <c r="D325" s="60">
        <v>265</v>
      </c>
      <c r="E325" s="179"/>
      <c r="F325" s="180"/>
      <c r="G325" s="181"/>
      <c r="H325" s="52" t="str">
        <f>IF($G325="","",VLOOKUP($G325,加盟団体!$C$9:$H$208,5,FALSE))</f>
        <v/>
      </c>
      <c r="I325" s="61"/>
      <c r="J325" s="62" t="str">
        <f>IF($I325="","",VLOOKUP($I325,加盟団体!$C$9:$H$208,5,FALSE))</f>
        <v/>
      </c>
      <c r="K325" s="179"/>
      <c r="L325" s="62"/>
      <c r="M325" s="179"/>
      <c r="N325" s="62"/>
      <c r="O325" s="180"/>
      <c r="P325" s="179"/>
      <c r="Q325" s="179"/>
      <c r="R325" s="179"/>
      <c r="S325" s="179"/>
      <c r="T325" s="179"/>
      <c r="U325" s="180"/>
      <c r="V325" s="185"/>
      <c r="W325" s="117" t="str">
        <f t="shared" si="37"/>
        <v/>
      </c>
      <c r="X325" s="189"/>
      <c r="Y325" s="179"/>
      <c r="Z325" s="187"/>
      <c r="AA325" s="180"/>
      <c r="AB325" s="180"/>
      <c r="AC325" s="190"/>
      <c r="AD325" s="179"/>
      <c r="AE325" s="60" t="str">
        <f t="shared" si="38"/>
        <v/>
      </c>
      <c r="AF325" s="118" t="str">
        <f t="shared" si="39"/>
        <v/>
      </c>
      <c r="AG325" s="118"/>
      <c r="AH325" s="52"/>
      <c r="AI325" s="52"/>
      <c r="AJ325" s="119">
        <f t="shared" si="40"/>
        <v>0</v>
      </c>
      <c r="AK325" s="119">
        <f t="shared" si="41"/>
        <v>0</v>
      </c>
      <c r="AL325" s="119">
        <f t="shared" si="42"/>
        <v>0</v>
      </c>
      <c r="AM325" s="177">
        <f t="shared" si="43"/>
        <v>0</v>
      </c>
      <c r="AN325" s="177">
        <f t="shared" si="44"/>
        <v>0</v>
      </c>
      <c r="AO325" s="177">
        <f t="shared" si="45"/>
        <v>0</v>
      </c>
    </row>
    <row r="326" spans="4:41" s="116" customFormat="1" hidden="1">
      <c r="D326" s="60">
        <v>266</v>
      </c>
      <c r="E326" s="179"/>
      <c r="F326" s="180"/>
      <c r="G326" s="181"/>
      <c r="H326" s="52" t="str">
        <f>IF($G326="","",VLOOKUP($G326,加盟団体!$C$9:$H$208,5,FALSE))</f>
        <v/>
      </c>
      <c r="I326" s="61"/>
      <c r="J326" s="62" t="str">
        <f>IF($I326="","",VLOOKUP($I326,加盟団体!$C$9:$H$208,5,FALSE))</f>
        <v/>
      </c>
      <c r="K326" s="179"/>
      <c r="L326" s="62"/>
      <c r="M326" s="179"/>
      <c r="N326" s="62"/>
      <c r="O326" s="180"/>
      <c r="P326" s="179"/>
      <c r="Q326" s="179"/>
      <c r="R326" s="179"/>
      <c r="S326" s="179"/>
      <c r="T326" s="179"/>
      <c r="U326" s="180"/>
      <c r="V326" s="185"/>
      <c r="W326" s="117" t="str">
        <f t="shared" si="37"/>
        <v/>
      </c>
      <c r="X326" s="189"/>
      <c r="Y326" s="179"/>
      <c r="Z326" s="187"/>
      <c r="AA326" s="180"/>
      <c r="AB326" s="180"/>
      <c r="AC326" s="190"/>
      <c r="AD326" s="179"/>
      <c r="AE326" s="60" t="str">
        <f t="shared" si="38"/>
        <v/>
      </c>
      <c r="AF326" s="118" t="str">
        <f t="shared" si="39"/>
        <v/>
      </c>
      <c r="AG326" s="118"/>
      <c r="AH326" s="52"/>
      <c r="AI326" s="52"/>
      <c r="AJ326" s="119">
        <f t="shared" si="40"/>
        <v>0</v>
      </c>
      <c r="AK326" s="119">
        <f t="shared" si="41"/>
        <v>0</v>
      </c>
      <c r="AL326" s="119">
        <f t="shared" si="42"/>
        <v>0</v>
      </c>
      <c r="AM326" s="177">
        <f t="shared" si="43"/>
        <v>0</v>
      </c>
      <c r="AN326" s="177">
        <f t="shared" si="44"/>
        <v>0</v>
      </c>
      <c r="AO326" s="177">
        <f t="shared" si="45"/>
        <v>0</v>
      </c>
    </row>
    <row r="327" spans="4:41" s="116" customFormat="1" hidden="1">
      <c r="D327" s="60">
        <v>267</v>
      </c>
      <c r="E327" s="179"/>
      <c r="F327" s="180"/>
      <c r="G327" s="181"/>
      <c r="H327" s="52" t="str">
        <f>IF($G327="","",VLOOKUP($G327,加盟団体!$C$9:$H$208,5,FALSE))</f>
        <v/>
      </c>
      <c r="I327" s="61"/>
      <c r="J327" s="62" t="str">
        <f>IF($I327="","",VLOOKUP($I327,加盟団体!$C$9:$H$208,5,FALSE))</f>
        <v/>
      </c>
      <c r="K327" s="179"/>
      <c r="L327" s="62"/>
      <c r="M327" s="179"/>
      <c r="N327" s="62"/>
      <c r="O327" s="180"/>
      <c r="P327" s="179"/>
      <c r="Q327" s="179"/>
      <c r="R327" s="179"/>
      <c r="S327" s="179"/>
      <c r="T327" s="179"/>
      <c r="U327" s="180"/>
      <c r="V327" s="185"/>
      <c r="W327" s="117" t="str">
        <f t="shared" si="37"/>
        <v/>
      </c>
      <c r="X327" s="189"/>
      <c r="Y327" s="179"/>
      <c r="Z327" s="187"/>
      <c r="AA327" s="180"/>
      <c r="AB327" s="180"/>
      <c r="AC327" s="190"/>
      <c r="AD327" s="179"/>
      <c r="AE327" s="60" t="str">
        <f t="shared" si="38"/>
        <v/>
      </c>
      <c r="AF327" s="118" t="str">
        <f t="shared" si="39"/>
        <v/>
      </c>
      <c r="AG327" s="118"/>
      <c r="AH327" s="52"/>
      <c r="AI327" s="52"/>
      <c r="AJ327" s="119">
        <f t="shared" si="40"/>
        <v>0</v>
      </c>
      <c r="AK327" s="119">
        <f t="shared" si="41"/>
        <v>0</v>
      </c>
      <c r="AL327" s="119">
        <f t="shared" si="42"/>
        <v>0</v>
      </c>
      <c r="AM327" s="177">
        <f t="shared" si="43"/>
        <v>0</v>
      </c>
      <c r="AN327" s="177">
        <f t="shared" si="44"/>
        <v>0</v>
      </c>
      <c r="AO327" s="177">
        <f t="shared" si="45"/>
        <v>0</v>
      </c>
    </row>
    <row r="328" spans="4:41" s="116" customFormat="1" hidden="1">
      <c r="D328" s="60">
        <v>268</v>
      </c>
      <c r="E328" s="179"/>
      <c r="F328" s="180"/>
      <c r="G328" s="181"/>
      <c r="H328" s="52" t="str">
        <f>IF($G328="","",VLOOKUP($G328,加盟団体!$C$9:$H$208,5,FALSE))</f>
        <v/>
      </c>
      <c r="I328" s="61"/>
      <c r="J328" s="62" t="str">
        <f>IF($I328="","",VLOOKUP($I328,加盟団体!$C$9:$H$208,5,FALSE))</f>
        <v/>
      </c>
      <c r="K328" s="179"/>
      <c r="L328" s="62"/>
      <c r="M328" s="179"/>
      <c r="N328" s="62"/>
      <c r="O328" s="180"/>
      <c r="P328" s="179"/>
      <c r="Q328" s="179"/>
      <c r="R328" s="179"/>
      <c r="S328" s="179"/>
      <c r="T328" s="179"/>
      <c r="U328" s="180"/>
      <c r="V328" s="185"/>
      <c r="W328" s="117" t="str">
        <f t="shared" si="37"/>
        <v/>
      </c>
      <c r="X328" s="189"/>
      <c r="Y328" s="179"/>
      <c r="Z328" s="187"/>
      <c r="AA328" s="180"/>
      <c r="AB328" s="180"/>
      <c r="AC328" s="190"/>
      <c r="AD328" s="179"/>
      <c r="AE328" s="60" t="str">
        <f t="shared" si="38"/>
        <v/>
      </c>
      <c r="AF328" s="118" t="str">
        <f t="shared" si="39"/>
        <v/>
      </c>
      <c r="AG328" s="118"/>
      <c r="AH328" s="52"/>
      <c r="AI328" s="52"/>
      <c r="AJ328" s="119">
        <f t="shared" si="40"/>
        <v>0</v>
      </c>
      <c r="AK328" s="119">
        <f t="shared" si="41"/>
        <v>0</v>
      </c>
      <c r="AL328" s="119">
        <f t="shared" si="42"/>
        <v>0</v>
      </c>
      <c r="AM328" s="177">
        <f t="shared" si="43"/>
        <v>0</v>
      </c>
      <c r="AN328" s="177">
        <f t="shared" si="44"/>
        <v>0</v>
      </c>
      <c r="AO328" s="177">
        <f t="shared" si="45"/>
        <v>0</v>
      </c>
    </row>
    <row r="329" spans="4:41" s="116" customFormat="1" hidden="1">
      <c r="D329" s="60">
        <v>269</v>
      </c>
      <c r="E329" s="179"/>
      <c r="F329" s="180"/>
      <c r="G329" s="181"/>
      <c r="H329" s="52" t="str">
        <f>IF($G329="","",VLOOKUP($G329,加盟団体!$C$9:$H$208,5,FALSE))</f>
        <v/>
      </c>
      <c r="I329" s="61"/>
      <c r="J329" s="62" t="str">
        <f>IF($I329="","",VLOOKUP($I329,加盟団体!$C$9:$H$208,5,FALSE))</f>
        <v/>
      </c>
      <c r="K329" s="179"/>
      <c r="L329" s="62"/>
      <c r="M329" s="179"/>
      <c r="N329" s="62"/>
      <c r="O329" s="180"/>
      <c r="P329" s="179"/>
      <c r="Q329" s="179"/>
      <c r="R329" s="179"/>
      <c r="S329" s="179"/>
      <c r="T329" s="179"/>
      <c r="U329" s="180"/>
      <c r="V329" s="185"/>
      <c r="W329" s="117" t="str">
        <f t="shared" si="37"/>
        <v/>
      </c>
      <c r="X329" s="189"/>
      <c r="Y329" s="179"/>
      <c r="Z329" s="187"/>
      <c r="AA329" s="180"/>
      <c r="AB329" s="180"/>
      <c r="AC329" s="190"/>
      <c r="AD329" s="179"/>
      <c r="AE329" s="60" t="str">
        <f t="shared" si="38"/>
        <v/>
      </c>
      <c r="AF329" s="118" t="str">
        <f t="shared" si="39"/>
        <v/>
      </c>
      <c r="AG329" s="118"/>
      <c r="AH329" s="52"/>
      <c r="AI329" s="52"/>
      <c r="AJ329" s="119">
        <f t="shared" si="40"/>
        <v>0</v>
      </c>
      <c r="AK329" s="119">
        <f t="shared" si="41"/>
        <v>0</v>
      </c>
      <c r="AL329" s="119">
        <f t="shared" si="42"/>
        <v>0</v>
      </c>
      <c r="AM329" s="177">
        <f t="shared" si="43"/>
        <v>0</v>
      </c>
      <c r="AN329" s="177">
        <f t="shared" si="44"/>
        <v>0</v>
      </c>
      <c r="AO329" s="177">
        <f t="shared" si="45"/>
        <v>0</v>
      </c>
    </row>
    <row r="330" spans="4:41" s="116" customFormat="1" hidden="1">
      <c r="D330" s="60">
        <v>270</v>
      </c>
      <c r="E330" s="179"/>
      <c r="F330" s="180"/>
      <c r="G330" s="181"/>
      <c r="H330" s="52" t="str">
        <f>IF($G330="","",VLOOKUP($G330,加盟団体!$C$9:$H$208,5,FALSE))</f>
        <v/>
      </c>
      <c r="I330" s="61"/>
      <c r="J330" s="62" t="str">
        <f>IF($I330="","",VLOOKUP($I330,加盟団体!$C$9:$H$208,5,FALSE))</f>
        <v/>
      </c>
      <c r="K330" s="179"/>
      <c r="L330" s="62"/>
      <c r="M330" s="179"/>
      <c r="N330" s="62"/>
      <c r="O330" s="180"/>
      <c r="P330" s="179"/>
      <c r="Q330" s="179"/>
      <c r="R330" s="179"/>
      <c r="S330" s="179"/>
      <c r="T330" s="179"/>
      <c r="U330" s="180"/>
      <c r="V330" s="185"/>
      <c r="W330" s="117" t="str">
        <f t="shared" si="37"/>
        <v/>
      </c>
      <c r="X330" s="189"/>
      <c r="Y330" s="179"/>
      <c r="Z330" s="187"/>
      <c r="AA330" s="180"/>
      <c r="AB330" s="180"/>
      <c r="AC330" s="190"/>
      <c r="AD330" s="179"/>
      <c r="AE330" s="60" t="str">
        <f t="shared" si="38"/>
        <v/>
      </c>
      <c r="AF330" s="118" t="str">
        <f t="shared" si="39"/>
        <v/>
      </c>
      <c r="AG330" s="118"/>
      <c r="AH330" s="52"/>
      <c r="AI330" s="52"/>
      <c r="AJ330" s="119">
        <f t="shared" si="40"/>
        <v>0</v>
      </c>
      <c r="AK330" s="119">
        <f t="shared" si="41"/>
        <v>0</v>
      </c>
      <c r="AL330" s="119">
        <f t="shared" si="42"/>
        <v>0</v>
      </c>
      <c r="AM330" s="177">
        <f t="shared" si="43"/>
        <v>0</v>
      </c>
      <c r="AN330" s="177">
        <f t="shared" si="44"/>
        <v>0</v>
      </c>
      <c r="AO330" s="177">
        <f t="shared" si="45"/>
        <v>0</v>
      </c>
    </row>
    <row r="331" spans="4:41" s="116" customFormat="1" hidden="1">
      <c r="D331" s="60">
        <v>271</v>
      </c>
      <c r="E331" s="179"/>
      <c r="F331" s="180"/>
      <c r="G331" s="181"/>
      <c r="H331" s="52" t="str">
        <f>IF($G331="","",VLOOKUP($G331,加盟団体!$C$9:$H$208,5,FALSE))</f>
        <v/>
      </c>
      <c r="I331" s="61"/>
      <c r="J331" s="62" t="str">
        <f>IF($I331="","",VLOOKUP($I331,加盟団体!$C$9:$H$208,5,FALSE))</f>
        <v/>
      </c>
      <c r="K331" s="179"/>
      <c r="L331" s="62"/>
      <c r="M331" s="179"/>
      <c r="N331" s="62"/>
      <c r="O331" s="180"/>
      <c r="P331" s="179"/>
      <c r="Q331" s="179"/>
      <c r="R331" s="179"/>
      <c r="S331" s="179"/>
      <c r="T331" s="179"/>
      <c r="U331" s="180"/>
      <c r="V331" s="185"/>
      <c r="W331" s="117" t="str">
        <f t="shared" si="37"/>
        <v/>
      </c>
      <c r="X331" s="189"/>
      <c r="Y331" s="179"/>
      <c r="Z331" s="187"/>
      <c r="AA331" s="180"/>
      <c r="AB331" s="180"/>
      <c r="AC331" s="190"/>
      <c r="AD331" s="179"/>
      <c r="AE331" s="60" t="str">
        <f t="shared" si="38"/>
        <v/>
      </c>
      <c r="AF331" s="118" t="str">
        <f t="shared" si="39"/>
        <v/>
      </c>
      <c r="AG331" s="118"/>
      <c r="AH331" s="52"/>
      <c r="AI331" s="52"/>
      <c r="AJ331" s="119">
        <f t="shared" si="40"/>
        <v>0</v>
      </c>
      <c r="AK331" s="119">
        <f t="shared" si="41"/>
        <v>0</v>
      </c>
      <c r="AL331" s="119">
        <f t="shared" si="42"/>
        <v>0</v>
      </c>
      <c r="AM331" s="177">
        <f t="shared" si="43"/>
        <v>0</v>
      </c>
      <c r="AN331" s="177">
        <f t="shared" si="44"/>
        <v>0</v>
      </c>
      <c r="AO331" s="177">
        <f t="shared" si="45"/>
        <v>0</v>
      </c>
    </row>
    <row r="332" spans="4:41" s="116" customFormat="1" hidden="1">
      <c r="D332" s="60">
        <v>272</v>
      </c>
      <c r="E332" s="179"/>
      <c r="F332" s="180"/>
      <c r="G332" s="181"/>
      <c r="H332" s="52" t="str">
        <f>IF($G332="","",VLOOKUP($G332,加盟団体!$C$9:$H$208,5,FALSE))</f>
        <v/>
      </c>
      <c r="I332" s="61"/>
      <c r="J332" s="62" t="str">
        <f>IF($I332="","",VLOOKUP($I332,加盟団体!$C$9:$H$208,5,FALSE))</f>
        <v/>
      </c>
      <c r="K332" s="179"/>
      <c r="L332" s="62"/>
      <c r="M332" s="179"/>
      <c r="N332" s="62"/>
      <c r="O332" s="180"/>
      <c r="P332" s="179"/>
      <c r="Q332" s="179"/>
      <c r="R332" s="179"/>
      <c r="S332" s="179"/>
      <c r="T332" s="179"/>
      <c r="U332" s="180"/>
      <c r="V332" s="185"/>
      <c r="W332" s="117" t="str">
        <f t="shared" si="37"/>
        <v/>
      </c>
      <c r="X332" s="189"/>
      <c r="Y332" s="179"/>
      <c r="Z332" s="187"/>
      <c r="AA332" s="180"/>
      <c r="AB332" s="180"/>
      <c r="AC332" s="190"/>
      <c r="AD332" s="179"/>
      <c r="AE332" s="60" t="str">
        <f t="shared" si="38"/>
        <v/>
      </c>
      <c r="AF332" s="118" t="str">
        <f t="shared" si="39"/>
        <v/>
      </c>
      <c r="AG332" s="118"/>
      <c r="AH332" s="52"/>
      <c r="AI332" s="52"/>
      <c r="AJ332" s="119">
        <f t="shared" si="40"/>
        <v>0</v>
      </c>
      <c r="AK332" s="119">
        <f t="shared" si="41"/>
        <v>0</v>
      </c>
      <c r="AL332" s="119">
        <f t="shared" si="42"/>
        <v>0</v>
      </c>
      <c r="AM332" s="177">
        <f t="shared" si="43"/>
        <v>0</v>
      </c>
      <c r="AN332" s="177">
        <f t="shared" si="44"/>
        <v>0</v>
      </c>
      <c r="AO332" s="177">
        <f t="shared" si="45"/>
        <v>0</v>
      </c>
    </row>
    <row r="333" spans="4:41" s="116" customFormat="1" hidden="1">
      <c r="D333" s="60">
        <v>273</v>
      </c>
      <c r="E333" s="179"/>
      <c r="F333" s="180"/>
      <c r="G333" s="181"/>
      <c r="H333" s="52" t="str">
        <f>IF($G333="","",VLOOKUP($G333,加盟団体!$C$9:$H$208,5,FALSE))</f>
        <v/>
      </c>
      <c r="I333" s="61"/>
      <c r="J333" s="62" t="str">
        <f>IF($I333="","",VLOOKUP($I333,加盟団体!$C$9:$H$208,5,FALSE))</f>
        <v/>
      </c>
      <c r="K333" s="179"/>
      <c r="L333" s="62"/>
      <c r="M333" s="179"/>
      <c r="N333" s="62"/>
      <c r="O333" s="180"/>
      <c r="P333" s="179"/>
      <c r="Q333" s="179"/>
      <c r="R333" s="179"/>
      <c r="S333" s="179"/>
      <c r="T333" s="179"/>
      <c r="U333" s="180"/>
      <c r="V333" s="185"/>
      <c r="W333" s="117" t="str">
        <f t="shared" si="37"/>
        <v/>
      </c>
      <c r="X333" s="189"/>
      <c r="Y333" s="179"/>
      <c r="Z333" s="187"/>
      <c r="AA333" s="180"/>
      <c r="AB333" s="180"/>
      <c r="AC333" s="190"/>
      <c r="AD333" s="179"/>
      <c r="AE333" s="60" t="str">
        <f t="shared" si="38"/>
        <v/>
      </c>
      <c r="AF333" s="118" t="str">
        <f t="shared" si="39"/>
        <v/>
      </c>
      <c r="AG333" s="118"/>
      <c r="AH333" s="52"/>
      <c r="AI333" s="52"/>
      <c r="AJ333" s="119">
        <f t="shared" si="40"/>
        <v>0</v>
      </c>
      <c r="AK333" s="119">
        <f t="shared" si="41"/>
        <v>0</v>
      </c>
      <c r="AL333" s="119">
        <f t="shared" si="42"/>
        <v>0</v>
      </c>
      <c r="AM333" s="177">
        <f t="shared" si="43"/>
        <v>0</v>
      </c>
      <c r="AN333" s="177">
        <f t="shared" si="44"/>
        <v>0</v>
      </c>
      <c r="AO333" s="177">
        <f t="shared" si="45"/>
        <v>0</v>
      </c>
    </row>
    <row r="334" spans="4:41" s="116" customFormat="1" hidden="1">
      <c r="D334" s="60">
        <v>274</v>
      </c>
      <c r="E334" s="179"/>
      <c r="F334" s="180"/>
      <c r="G334" s="181"/>
      <c r="H334" s="52" t="str">
        <f>IF($G334="","",VLOOKUP($G334,加盟団体!$C$9:$H$208,5,FALSE))</f>
        <v/>
      </c>
      <c r="I334" s="61"/>
      <c r="J334" s="62" t="str">
        <f>IF($I334="","",VLOOKUP($I334,加盟団体!$C$9:$H$208,5,FALSE))</f>
        <v/>
      </c>
      <c r="K334" s="179"/>
      <c r="L334" s="62"/>
      <c r="M334" s="179"/>
      <c r="N334" s="62"/>
      <c r="O334" s="180"/>
      <c r="P334" s="179"/>
      <c r="Q334" s="179"/>
      <c r="R334" s="179"/>
      <c r="S334" s="179"/>
      <c r="T334" s="179"/>
      <c r="U334" s="180"/>
      <c r="V334" s="185"/>
      <c r="W334" s="117" t="str">
        <f t="shared" si="37"/>
        <v/>
      </c>
      <c r="X334" s="189"/>
      <c r="Y334" s="179"/>
      <c r="Z334" s="187"/>
      <c r="AA334" s="180"/>
      <c r="AB334" s="180"/>
      <c r="AC334" s="190"/>
      <c r="AD334" s="179"/>
      <c r="AE334" s="60" t="str">
        <f t="shared" si="38"/>
        <v/>
      </c>
      <c r="AF334" s="118" t="str">
        <f t="shared" si="39"/>
        <v/>
      </c>
      <c r="AG334" s="118"/>
      <c r="AH334" s="52"/>
      <c r="AI334" s="52"/>
      <c r="AJ334" s="119">
        <f t="shared" si="40"/>
        <v>0</v>
      </c>
      <c r="AK334" s="119">
        <f t="shared" si="41"/>
        <v>0</v>
      </c>
      <c r="AL334" s="119">
        <f t="shared" si="42"/>
        <v>0</v>
      </c>
      <c r="AM334" s="177">
        <f t="shared" si="43"/>
        <v>0</v>
      </c>
      <c r="AN334" s="177">
        <f t="shared" si="44"/>
        <v>0</v>
      </c>
      <c r="AO334" s="177">
        <f t="shared" si="45"/>
        <v>0</v>
      </c>
    </row>
    <row r="335" spans="4:41" s="116" customFormat="1" hidden="1">
      <c r="D335" s="60">
        <v>275</v>
      </c>
      <c r="E335" s="179"/>
      <c r="F335" s="180"/>
      <c r="G335" s="181"/>
      <c r="H335" s="52" t="str">
        <f>IF($G335="","",VLOOKUP($G335,加盟団体!$C$9:$H$208,5,FALSE))</f>
        <v/>
      </c>
      <c r="I335" s="61"/>
      <c r="J335" s="62" t="str">
        <f>IF($I335="","",VLOOKUP($I335,加盟団体!$C$9:$H$208,5,FALSE))</f>
        <v/>
      </c>
      <c r="K335" s="179"/>
      <c r="L335" s="62"/>
      <c r="M335" s="179"/>
      <c r="N335" s="62"/>
      <c r="O335" s="180"/>
      <c r="P335" s="179"/>
      <c r="Q335" s="179"/>
      <c r="R335" s="179"/>
      <c r="S335" s="179"/>
      <c r="T335" s="179"/>
      <c r="U335" s="180"/>
      <c r="V335" s="185"/>
      <c r="W335" s="117" t="str">
        <f t="shared" si="37"/>
        <v/>
      </c>
      <c r="X335" s="189"/>
      <c r="Y335" s="179"/>
      <c r="Z335" s="187"/>
      <c r="AA335" s="180"/>
      <c r="AB335" s="180"/>
      <c r="AC335" s="190"/>
      <c r="AD335" s="179"/>
      <c r="AE335" s="60" t="str">
        <f t="shared" si="38"/>
        <v/>
      </c>
      <c r="AF335" s="118" t="str">
        <f t="shared" si="39"/>
        <v/>
      </c>
      <c r="AG335" s="118"/>
      <c r="AH335" s="52"/>
      <c r="AI335" s="52"/>
      <c r="AJ335" s="119">
        <f t="shared" si="40"/>
        <v>0</v>
      </c>
      <c r="AK335" s="119">
        <f t="shared" si="41"/>
        <v>0</v>
      </c>
      <c r="AL335" s="119">
        <f t="shared" si="42"/>
        <v>0</v>
      </c>
      <c r="AM335" s="177">
        <f t="shared" si="43"/>
        <v>0</v>
      </c>
      <c r="AN335" s="177">
        <f t="shared" si="44"/>
        <v>0</v>
      </c>
      <c r="AO335" s="177">
        <f t="shared" si="45"/>
        <v>0</v>
      </c>
    </row>
    <row r="336" spans="4:41" s="116" customFormat="1" hidden="1">
      <c r="D336" s="60">
        <v>276</v>
      </c>
      <c r="E336" s="179"/>
      <c r="F336" s="180"/>
      <c r="G336" s="181"/>
      <c r="H336" s="52" t="str">
        <f>IF($G336="","",VLOOKUP($G336,加盟団体!$C$9:$H$208,5,FALSE))</f>
        <v/>
      </c>
      <c r="I336" s="61"/>
      <c r="J336" s="62" t="str">
        <f>IF($I336="","",VLOOKUP($I336,加盟団体!$C$9:$H$208,5,FALSE))</f>
        <v/>
      </c>
      <c r="K336" s="179"/>
      <c r="L336" s="62"/>
      <c r="M336" s="179"/>
      <c r="N336" s="62"/>
      <c r="O336" s="180"/>
      <c r="P336" s="179"/>
      <c r="Q336" s="179"/>
      <c r="R336" s="179"/>
      <c r="S336" s="179"/>
      <c r="T336" s="179"/>
      <c r="U336" s="180"/>
      <c r="V336" s="185"/>
      <c r="W336" s="117" t="str">
        <f t="shared" si="37"/>
        <v/>
      </c>
      <c r="X336" s="189"/>
      <c r="Y336" s="179"/>
      <c r="Z336" s="187"/>
      <c r="AA336" s="180"/>
      <c r="AB336" s="180"/>
      <c r="AC336" s="190"/>
      <c r="AD336" s="179"/>
      <c r="AE336" s="60" t="str">
        <f t="shared" si="38"/>
        <v/>
      </c>
      <c r="AF336" s="118" t="str">
        <f t="shared" si="39"/>
        <v/>
      </c>
      <c r="AG336" s="118"/>
      <c r="AH336" s="52"/>
      <c r="AI336" s="52"/>
      <c r="AJ336" s="119">
        <f t="shared" si="40"/>
        <v>0</v>
      </c>
      <c r="AK336" s="119">
        <f t="shared" si="41"/>
        <v>0</v>
      </c>
      <c r="AL336" s="119">
        <f t="shared" si="42"/>
        <v>0</v>
      </c>
      <c r="AM336" s="177">
        <f t="shared" si="43"/>
        <v>0</v>
      </c>
      <c r="AN336" s="177">
        <f t="shared" si="44"/>
        <v>0</v>
      </c>
      <c r="AO336" s="177">
        <f t="shared" si="45"/>
        <v>0</v>
      </c>
    </row>
    <row r="337" spans="4:41" s="116" customFormat="1" hidden="1">
      <c r="D337" s="60">
        <v>277</v>
      </c>
      <c r="E337" s="179"/>
      <c r="F337" s="180"/>
      <c r="G337" s="181"/>
      <c r="H337" s="52" t="str">
        <f>IF($G337="","",VLOOKUP($G337,加盟団体!$C$9:$H$208,5,FALSE))</f>
        <v/>
      </c>
      <c r="I337" s="61"/>
      <c r="J337" s="62" t="str">
        <f>IF($I337="","",VLOOKUP($I337,加盟団体!$C$9:$H$208,5,FALSE))</f>
        <v/>
      </c>
      <c r="K337" s="179"/>
      <c r="L337" s="62"/>
      <c r="M337" s="179"/>
      <c r="N337" s="62"/>
      <c r="O337" s="180"/>
      <c r="P337" s="179"/>
      <c r="Q337" s="179"/>
      <c r="R337" s="179"/>
      <c r="S337" s="179"/>
      <c r="T337" s="179"/>
      <c r="U337" s="180"/>
      <c r="V337" s="185"/>
      <c r="W337" s="117" t="str">
        <f t="shared" si="37"/>
        <v/>
      </c>
      <c r="X337" s="189"/>
      <c r="Y337" s="179"/>
      <c r="Z337" s="187"/>
      <c r="AA337" s="180"/>
      <c r="AB337" s="180"/>
      <c r="AC337" s="190"/>
      <c r="AD337" s="179"/>
      <c r="AE337" s="60" t="str">
        <f t="shared" si="38"/>
        <v/>
      </c>
      <c r="AF337" s="118" t="str">
        <f t="shared" si="39"/>
        <v/>
      </c>
      <c r="AG337" s="118"/>
      <c r="AH337" s="52"/>
      <c r="AI337" s="52"/>
      <c r="AJ337" s="119">
        <f t="shared" si="40"/>
        <v>0</v>
      </c>
      <c r="AK337" s="119">
        <f t="shared" si="41"/>
        <v>0</v>
      </c>
      <c r="AL337" s="119">
        <f t="shared" si="42"/>
        <v>0</v>
      </c>
      <c r="AM337" s="177">
        <f t="shared" si="43"/>
        <v>0</v>
      </c>
      <c r="AN337" s="177">
        <f t="shared" si="44"/>
        <v>0</v>
      </c>
      <c r="AO337" s="177">
        <f t="shared" si="45"/>
        <v>0</v>
      </c>
    </row>
    <row r="338" spans="4:41" s="116" customFormat="1" hidden="1">
      <c r="D338" s="60">
        <v>278</v>
      </c>
      <c r="E338" s="179"/>
      <c r="F338" s="180"/>
      <c r="G338" s="181"/>
      <c r="H338" s="52" t="str">
        <f>IF($G338="","",VLOOKUP($G338,加盟団体!$C$9:$H$208,5,FALSE))</f>
        <v/>
      </c>
      <c r="I338" s="61"/>
      <c r="J338" s="62" t="str">
        <f>IF($I338="","",VLOOKUP($I338,加盟団体!$C$9:$H$208,5,FALSE))</f>
        <v/>
      </c>
      <c r="K338" s="179"/>
      <c r="L338" s="62"/>
      <c r="M338" s="179"/>
      <c r="N338" s="62"/>
      <c r="O338" s="180"/>
      <c r="P338" s="179"/>
      <c r="Q338" s="179"/>
      <c r="R338" s="179"/>
      <c r="S338" s="179"/>
      <c r="T338" s="179"/>
      <c r="U338" s="180"/>
      <c r="V338" s="185"/>
      <c r="W338" s="117" t="str">
        <f t="shared" si="37"/>
        <v/>
      </c>
      <c r="X338" s="189"/>
      <c r="Y338" s="179"/>
      <c r="Z338" s="187"/>
      <c r="AA338" s="180"/>
      <c r="AB338" s="180"/>
      <c r="AC338" s="190"/>
      <c r="AD338" s="179"/>
      <c r="AE338" s="60" t="str">
        <f t="shared" si="38"/>
        <v/>
      </c>
      <c r="AF338" s="118" t="str">
        <f t="shared" si="39"/>
        <v/>
      </c>
      <c r="AG338" s="118"/>
      <c r="AH338" s="52"/>
      <c r="AI338" s="52"/>
      <c r="AJ338" s="119">
        <f t="shared" si="40"/>
        <v>0</v>
      </c>
      <c r="AK338" s="119">
        <f t="shared" si="41"/>
        <v>0</v>
      </c>
      <c r="AL338" s="119">
        <f t="shared" si="42"/>
        <v>0</v>
      </c>
      <c r="AM338" s="177">
        <f t="shared" si="43"/>
        <v>0</v>
      </c>
      <c r="AN338" s="177">
        <f t="shared" si="44"/>
        <v>0</v>
      </c>
      <c r="AO338" s="177">
        <f t="shared" si="45"/>
        <v>0</v>
      </c>
    </row>
    <row r="339" spans="4:41" s="116" customFormat="1" hidden="1">
      <c r="D339" s="60">
        <v>279</v>
      </c>
      <c r="E339" s="179"/>
      <c r="F339" s="180"/>
      <c r="G339" s="181"/>
      <c r="H339" s="52" t="str">
        <f>IF($G339="","",VLOOKUP($G339,加盟団体!$C$9:$H$208,5,FALSE))</f>
        <v/>
      </c>
      <c r="I339" s="61"/>
      <c r="J339" s="62" t="str">
        <f>IF($I339="","",VLOOKUP($I339,加盟団体!$C$9:$H$208,5,FALSE))</f>
        <v/>
      </c>
      <c r="K339" s="179"/>
      <c r="L339" s="62"/>
      <c r="M339" s="179"/>
      <c r="N339" s="62"/>
      <c r="O339" s="180"/>
      <c r="P339" s="179"/>
      <c r="Q339" s="179"/>
      <c r="R339" s="179"/>
      <c r="S339" s="179"/>
      <c r="T339" s="179"/>
      <c r="U339" s="180"/>
      <c r="V339" s="185"/>
      <c r="W339" s="117" t="str">
        <f t="shared" si="37"/>
        <v/>
      </c>
      <c r="X339" s="189"/>
      <c r="Y339" s="179"/>
      <c r="Z339" s="187"/>
      <c r="AA339" s="180"/>
      <c r="AB339" s="180"/>
      <c r="AC339" s="190"/>
      <c r="AD339" s="179"/>
      <c r="AE339" s="60" t="str">
        <f t="shared" si="38"/>
        <v/>
      </c>
      <c r="AF339" s="118" t="str">
        <f t="shared" si="39"/>
        <v/>
      </c>
      <c r="AG339" s="118"/>
      <c r="AH339" s="52"/>
      <c r="AI339" s="52"/>
      <c r="AJ339" s="119">
        <f t="shared" si="40"/>
        <v>0</v>
      </c>
      <c r="AK339" s="119">
        <f t="shared" si="41"/>
        <v>0</v>
      </c>
      <c r="AL339" s="119">
        <f t="shared" si="42"/>
        <v>0</v>
      </c>
      <c r="AM339" s="177">
        <f t="shared" si="43"/>
        <v>0</v>
      </c>
      <c r="AN339" s="177">
        <f t="shared" si="44"/>
        <v>0</v>
      </c>
      <c r="AO339" s="177">
        <f t="shared" si="45"/>
        <v>0</v>
      </c>
    </row>
    <row r="340" spans="4:41" s="116" customFormat="1" hidden="1">
      <c r="D340" s="60">
        <v>280</v>
      </c>
      <c r="E340" s="179"/>
      <c r="F340" s="180"/>
      <c r="G340" s="181"/>
      <c r="H340" s="52" t="str">
        <f>IF($G340="","",VLOOKUP($G340,加盟団体!$C$9:$H$208,5,FALSE))</f>
        <v/>
      </c>
      <c r="I340" s="61"/>
      <c r="J340" s="62" t="str">
        <f>IF($I340="","",VLOOKUP($I340,加盟団体!$C$9:$H$208,5,FALSE))</f>
        <v/>
      </c>
      <c r="K340" s="179"/>
      <c r="L340" s="62"/>
      <c r="M340" s="179"/>
      <c r="N340" s="62"/>
      <c r="O340" s="180"/>
      <c r="P340" s="179"/>
      <c r="Q340" s="179"/>
      <c r="R340" s="179"/>
      <c r="S340" s="179"/>
      <c r="T340" s="179"/>
      <c r="U340" s="180"/>
      <c r="V340" s="185"/>
      <c r="W340" s="117" t="str">
        <f t="shared" si="37"/>
        <v/>
      </c>
      <c r="X340" s="189"/>
      <c r="Y340" s="179"/>
      <c r="Z340" s="187"/>
      <c r="AA340" s="180"/>
      <c r="AB340" s="180"/>
      <c r="AC340" s="190"/>
      <c r="AD340" s="179"/>
      <c r="AE340" s="60" t="str">
        <f t="shared" si="38"/>
        <v/>
      </c>
      <c r="AF340" s="118" t="str">
        <f t="shared" si="39"/>
        <v/>
      </c>
      <c r="AG340" s="118"/>
      <c r="AH340" s="52"/>
      <c r="AI340" s="52"/>
      <c r="AJ340" s="119">
        <f t="shared" si="40"/>
        <v>0</v>
      </c>
      <c r="AK340" s="119">
        <f t="shared" si="41"/>
        <v>0</v>
      </c>
      <c r="AL340" s="119">
        <f t="shared" si="42"/>
        <v>0</v>
      </c>
      <c r="AM340" s="177">
        <f t="shared" si="43"/>
        <v>0</v>
      </c>
      <c r="AN340" s="177">
        <f t="shared" si="44"/>
        <v>0</v>
      </c>
      <c r="AO340" s="177">
        <f t="shared" si="45"/>
        <v>0</v>
      </c>
    </row>
    <row r="341" spans="4:41" s="116" customFormat="1" hidden="1">
      <c r="D341" s="60">
        <v>281</v>
      </c>
      <c r="E341" s="179"/>
      <c r="F341" s="180"/>
      <c r="G341" s="181"/>
      <c r="H341" s="52" t="str">
        <f>IF($G341="","",VLOOKUP($G341,加盟団体!$C$9:$H$208,5,FALSE))</f>
        <v/>
      </c>
      <c r="I341" s="61"/>
      <c r="J341" s="62" t="str">
        <f>IF($I341="","",VLOOKUP($I341,加盟団体!$C$9:$H$208,5,FALSE))</f>
        <v/>
      </c>
      <c r="K341" s="179"/>
      <c r="L341" s="62"/>
      <c r="M341" s="179"/>
      <c r="N341" s="62"/>
      <c r="O341" s="180"/>
      <c r="P341" s="179"/>
      <c r="Q341" s="179"/>
      <c r="R341" s="179"/>
      <c r="S341" s="179"/>
      <c r="T341" s="179"/>
      <c r="U341" s="180"/>
      <c r="V341" s="185"/>
      <c r="W341" s="117" t="str">
        <f t="shared" si="37"/>
        <v/>
      </c>
      <c r="X341" s="189"/>
      <c r="Y341" s="179"/>
      <c r="Z341" s="187"/>
      <c r="AA341" s="180"/>
      <c r="AB341" s="180"/>
      <c r="AC341" s="190"/>
      <c r="AD341" s="179"/>
      <c r="AE341" s="60" t="str">
        <f t="shared" si="38"/>
        <v/>
      </c>
      <c r="AF341" s="118" t="str">
        <f t="shared" si="39"/>
        <v/>
      </c>
      <c r="AG341" s="118"/>
      <c r="AH341" s="52"/>
      <c r="AI341" s="52"/>
      <c r="AJ341" s="119">
        <f t="shared" si="40"/>
        <v>0</v>
      </c>
      <c r="AK341" s="119">
        <f t="shared" si="41"/>
        <v>0</v>
      </c>
      <c r="AL341" s="119">
        <f t="shared" si="42"/>
        <v>0</v>
      </c>
      <c r="AM341" s="177">
        <f t="shared" si="43"/>
        <v>0</v>
      </c>
      <c r="AN341" s="177">
        <f t="shared" si="44"/>
        <v>0</v>
      </c>
      <c r="AO341" s="177">
        <f t="shared" si="45"/>
        <v>0</v>
      </c>
    </row>
    <row r="342" spans="4:41" s="116" customFormat="1" hidden="1">
      <c r="D342" s="60">
        <v>282</v>
      </c>
      <c r="E342" s="179"/>
      <c r="F342" s="180"/>
      <c r="G342" s="181"/>
      <c r="H342" s="52" t="str">
        <f>IF($G342="","",VLOOKUP($G342,加盟団体!$C$9:$H$208,5,FALSE))</f>
        <v/>
      </c>
      <c r="I342" s="61"/>
      <c r="J342" s="62" t="str">
        <f>IF($I342="","",VLOOKUP($I342,加盟団体!$C$9:$H$208,5,FALSE))</f>
        <v/>
      </c>
      <c r="K342" s="179"/>
      <c r="L342" s="62"/>
      <c r="M342" s="179"/>
      <c r="N342" s="62"/>
      <c r="O342" s="180"/>
      <c r="P342" s="179"/>
      <c r="Q342" s="179"/>
      <c r="R342" s="179"/>
      <c r="S342" s="179"/>
      <c r="T342" s="179"/>
      <c r="U342" s="180"/>
      <c r="V342" s="185"/>
      <c r="W342" s="117" t="str">
        <f t="shared" si="37"/>
        <v/>
      </c>
      <c r="X342" s="189"/>
      <c r="Y342" s="179"/>
      <c r="Z342" s="187"/>
      <c r="AA342" s="180"/>
      <c r="AB342" s="180"/>
      <c r="AC342" s="190"/>
      <c r="AD342" s="179"/>
      <c r="AE342" s="60" t="str">
        <f t="shared" si="38"/>
        <v/>
      </c>
      <c r="AF342" s="118" t="str">
        <f t="shared" si="39"/>
        <v/>
      </c>
      <c r="AG342" s="118"/>
      <c r="AH342" s="52"/>
      <c r="AI342" s="52"/>
      <c r="AJ342" s="119">
        <f t="shared" si="40"/>
        <v>0</v>
      </c>
      <c r="AK342" s="119">
        <f t="shared" si="41"/>
        <v>0</v>
      </c>
      <c r="AL342" s="119">
        <f t="shared" si="42"/>
        <v>0</v>
      </c>
      <c r="AM342" s="177">
        <f t="shared" si="43"/>
        <v>0</v>
      </c>
      <c r="AN342" s="177">
        <f t="shared" si="44"/>
        <v>0</v>
      </c>
      <c r="AO342" s="177">
        <f t="shared" si="45"/>
        <v>0</v>
      </c>
    </row>
    <row r="343" spans="4:41" s="116" customFormat="1" hidden="1">
      <c r="D343" s="60">
        <v>283</v>
      </c>
      <c r="E343" s="179"/>
      <c r="F343" s="180"/>
      <c r="G343" s="181"/>
      <c r="H343" s="52" t="str">
        <f>IF($G343="","",VLOOKUP($G343,加盟団体!$C$9:$H$208,5,FALSE))</f>
        <v/>
      </c>
      <c r="I343" s="61"/>
      <c r="J343" s="62" t="str">
        <f>IF($I343="","",VLOOKUP($I343,加盟団体!$C$9:$H$208,5,FALSE))</f>
        <v/>
      </c>
      <c r="K343" s="179"/>
      <c r="L343" s="62"/>
      <c r="M343" s="179"/>
      <c r="N343" s="62"/>
      <c r="O343" s="180"/>
      <c r="P343" s="179"/>
      <c r="Q343" s="179"/>
      <c r="R343" s="179"/>
      <c r="S343" s="179"/>
      <c r="T343" s="179"/>
      <c r="U343" s="180"/>
      <c r="V343" s="185"/>
      <c r="W343" s="117" t="str">
        <f t="shared" si="37"/>
        <v/>
      </c>
      <c r="X343" s="189"/>
      <c r="Y343" s="179"/>
      <c r="Z343" s="187"/>
      <c r="AA343" s="180"/>
      <c r="AB343" s="180"/>
      <c r="AC343" s="190"/>
      <c r="AD343" s="179"/>
      <c r="AE343" s="60" t="str">
        <f t="shared" si="38"/>
        <v/>
      </c>
      <c r="AF343" s="118" t="str">
        <f t="shared" si="39"/>
        <v/>
      </c>
      <c r="AG343" s="118"/>
      <c r="AH343" s="52"/>
      <c r="AI343" s="52"/>
      <c r="AJ343" s="119">
        <f t="shared" si="40"/>
        <v>0</v>
      </c>
      <c r="AK343" s="119">
        <f t="shared" si="41"/>
        <v>0</v>
      </c>
      <c r="AL343" s="119">
        <f t="shared" si="42"/>
        <v>0</v>
      </c>
      <c r="AM343" s="177">
        <f t="shared" si="43"/>
        <v>0</v>
      </c>
      <c r="AN343" s="177">
        <f t="shared" si="44"/>
        <v>0</v>
      </c>
      <c r="AO343" s="177">
        <f t="shared" si="45"/>
        <v>0</v>
      </c>
    </row>
    <row r="344" spans="4:41" s="116" customFormat="1" hidden="1">
      <c r="D344" s="60">
        <v>284</v>
      </c>
      <c r="E344" s="179"/>
      <c r="F344" s="180"/>
      <c r="G344" s="181"/>
      <c r="H344" s="52" t="str">
        <f>IF($G344="","",VLOOKUP($G344,加盟団体!$C$9:$H$208,5,FALSE))</f>
        <v/>
      </c>
      <c r="I344" s="61"/>
      <c r="J344" s="62" t="str">
        <f>IF($I344="","",VLOOKUP($I344,加盟団体!$C$9:$H$208,5,FALSE))</f>
        <v/>
      </c>
      <c r="K344" s="179"/>
      <c r="L344" s="62"/>
      <c r="M344" s="179"/>
      <c r="N344" s="62"/>
      <c r="O344" s="180"/>
      <c r="P344" s="179"/>
      <c r="Q344" s="179"/>
      <c r="R344" s="179"/>
      <c r="S344" s="179"/>
      <c r="T344" s="179"/>
      <c r="U344" s="180"/>
      <c r="V344" s="185"/>
      <c r="W344" s="117" t="str">
        <f t="shared" si="37"/>
        <v/>
      </c>
      <c r="X344" s="189"/>
      <c r="Y344" s="179"/>
      <c r="Z344" s="187"/>
      <c r="AA344" s="180"/>
      <c r="AB344" s="180"/>
      <c r="AC344" s="190"/>
      <c r="AD344" s="179"/>
      <c r="AE344" s="60" t="str">
        <f t="shared" si="38"/>
        <v/>
      </c>
      <c r="AF344" s="118" t="str">
        <f t="shared" si="39"/>
        <v/>
      </c>
      <c r="AG344" s="118"/>
      <c r="AH344" s="52"/>
      <c r="AI344" s="52"/>
      <c r="AJ344" s="119">
        <f t="shared" si="40"/>
        <v>0</v>
      </c>
      <c r="AK344" s="119">
        <f t="shared" si="41"/>
        <v>0</v>
      </c>
      <c r="AL344" s="119">
        <f t="shared" si="42"/>
        <v>0</v>
      </c>
      <c r="AM344" s="177">
        <f t="shared" si="43"/>
        <v>0</v>
      </c>
      <c r="AN344" s="177">
        <f t="shared" si="44"/>
        <v>0</v>
      </c>
      <c r="AO344" s="177">
        <f t="shared" si="45"/>
        <v>0</v>
      </c>
    </row>
    <row r="345" spans="4:41" s="116" customFormat="1" hidden="1">
      <c r="D345" s="60">
        <v>285</v>
      </c>
      <c r="E345" s="179"/>
      <c r="F345" s="180"/>
      <c r="G345" s="181"/>
      <c r="H345" s="52" t="str">
        <f>IF($G345="","",VLOOKUP($G345,加盟団体!$C$9:$H$208,5,FALSE))</f>
        <v/>
      </c>
      <c r="I345" s="61"/>
      <c r="J345" s="62" t="str">
        <f>IF($I345="","",VLOOKUP($I345,加盟団体!$C$9:$H$208,5,FALSE))</f>
        <v/>
      </c>
      <c r="K345" s="179"/>
      <c r="L345" s="62"/>
      <c r="M345" s="179"/>
      <c r="N345" s="62"/>
      <c r="O345" s="180"/>
      <c r="P345" s="179"/>
      <c r="Q345" s="179"/>
      <c r="R345" s="179"/>
      <c r="S345" s="179"/>
      <c r="T345" s="179"/>
      <c r="U345" s="180"/>
      <c r="V345" s="185"/>
      <c r="W345" s="117" t="str">
        <f t="shared" si="37"/>
        <v/>
      </c>
      <c r="X345" s="189"/>
      <c r="Y345" s="179"/>
      <c r="Z345" s="187"/>
      <c r="AA345" s="180"/>
      <c r="AB345" s="180"/>
      <c r="AC345" s="190"/>
      <c r="AD345" s="179"/>
      <c r="AE345" s="60" t="str">
        <f t="shared" si="38"/>
        <v/>
      </c>
      <c r="AF345" s="118" t="str">
        <f t="shared" si="39"/>
        <v/>
      </c>
      <c r="AG345" s="118"/>
      <c r="AH345" s="52"/>
      <c r="AI345" s="52"/>
      <c r="AJ345" s="119">
        <f t="shared" si="40"/>
        <v>0</v>
      </c>
      <c r="AK345" s="119">
        <f t="shared" si="41"/>
        <v>0</v>
      </c>
      <c r="AL345" s="119">
        <f t="shared" si="42"/>
        <v>0</v>
      </c>
      <c r="AM345" s="177">
        <f t="shared" si="43"/>
        <v>0</v>
      </c>
      <c r="AN345" s="177">
        <f t="shared" si="44"/>
        <v>0</v>
      </c>
      <c r="AO345" s="177">
        <f t="shared" si="45"/>
        <v>0</v>
      </c>
    </row>
    <row r="346" spans="4:41" s="116" customFormat="1" hidden="1">
      <c r="D346" s="60">
        <v>286</v>
      </c>
      <c r="E346" s="179"/>
      <c r="F346" s="180"/>
      <c r="G346" s="181"/>
      <c r="H346" s="52" t="str">
        <f>IF($G346="","",VLOOKUP($G346,加盟団体!$C$9:$H$208,5,FALSE))</f>
        <v/>
      </c>
      <c r="I346" s="61"/>
      <c r="J346" s="62" t="str">
        <f>IF($I346="","",VLOOKUP($I346,加盟団体!$C$9:$H$208,5,FALSE))</f>
        <v/>
      </c>
      <c r="K346" s="179"/>
      <c r="L346" s="62"/>
      <c r="M346" s="179"/>
      <c r="N346" s="62"/>
      <c r="O346" s="180"/>
      <c r="P346" s="179"/>
      <c r="Q346" s="179"/>
      <c r="R346" s="179"/>
      <c r="S346" s="179"/>
      <c r="T346" s="179"/>
      <c r="U346" s="180"/>
      <c r="V346" s="185"/>
      <c r="W346" s="117" t="str">
        <f t="shared" si="37"/>
        <v/>
      </c>
      <c r="X346" s="189"/>
      <c r="Y346" s="179"/>
      <c r="Z346" s="187"/>
      <c r="AA346" s="180"/>
      <c r="AB346" s="180"/>
      <c r="AC346" s="190"/>
      <c r="AD346" s="179"/>
      <c r="AE346" s="60" t="str">
        <f t="shared" si="38"/>
        <v/>
      </c>
      <c r="AF346" s="118" t="str">
        <f t="shared" si="39"/>
        <v/>
      </c>
      <c r="AG346" s="118"/>
      <c r="AH346" s="52"/>
      <c r="AI346" s="52"/>
      <c r="AJ346" s="119">
        <f t="shared" si="40"/>
        <v>0</v>
      </c>
      <c r="AK346" s="119">
        <f t="shared" si="41"/>
        <v>0</v>
      </c>
      <c r="AL346" s="119">
        <f t="shared" si="42"/>
        <v>0</v>
      </c>
      <c r="AM346" s="177">
        <f t="shared" si="43"/>
        <v>0</v>
      </c>
      <c r="AN346" s="177">
        <f t="shared" si="44"/>
        <v>0</v>
      </c>
      <c r="AO346" s="177">
        <f t="shared" si="45"/>
        <v>0</v>
      </c>
    </row>
    <row r="347" spans="4:41" s="116" customFormat="1" hidden="1">
      <c r="D347" s="60">
        <v>287</v>
      </c>
      <c r="E347" s="179"/>
      <c r="F347" s="180"/>
      <c r="G347" s="181"/>
      <c r="H347" s="52" t="str">
        <f>IF($G347="","",VLOOKUP($G347,加盟団体!$C$9:$H$208,5,FALSE))</f>
        <v/>
      </c>
      <c r="I347" s="61"/>
      <c r="J347" s="62" t="str">
        <f>IF($I347="","",VLOOKUP($I347,加盟団体!$C$9:$H$208,5,FALSE))</f>
        <v/>
      </c>
      <c r="K347" s="179"/>
      <c r="L347" s="62"/>
      <c r="M347" s="179"/>
      <c r="N347" s="62"/>
      <c r="O347" s="180"/>
      <c r="P347" s="179"/>
      <c r="Q347" s="179"/>
      <c r="R347" s="179"/>
      <c r="S347" s="179"/>
      <c r="T347" s="179"/>
      <c r="U347" s="180"/>
      <c r="V347" s="185"/>
      <c r="W347" s="117" t="str">
        <f t="shared" si="37"/>
        <v/>
      </c>
      <c r="X347" s="189"/>
      <c r="Y347" s="179"/>
      <c r="Z347" s="187"/>
      <c r="AA347" s="180"/>
      <c r="AB347" s="180"/>
      <c r="AC347" s="190"/>
      <c r="AD347" s="179"/>
      <c r="AE347" s="60" t="str">
        <f t="shared" si="38"/>
        <v/>
      </c>
      <c r="AF347" s="118" t="str">
        <f t="shared" si="39"/>
        <v/>
      </c>
      <c r="AG347" s="118"/>
      <c r="AH347" s="52"/>
      <c r="AI347" s="52"/>
      <c r="AJ347" s="119">
        <f t="shared" si="40"/>
        <v>0</v>
      </c>
      <c r="AK347" s="119">
        <f t="shared" si="41"/>
        <v>0</v>
      </c>
      <c r="AL347" s="119">
        <f t="shared" si="42"/>
        <v>0</v>
      </c>
      <c r="AM347" s="177">
        <f t="shared" si="43"/>
        <v>0</v>
      </c>
      <c r="AN347" s="177">
        <f t="shared" si="44"/>
        <v>0</v>
      </c>
      <c r="AO347" s="177">
        <f t="shared" si="45"/>
        <v>0</v>
      </c>
    </row>
    <row r="348" spans="4:41" s="116" customFormat="1" hidden="1">
      <c r="D348" s="60">
        <v>288</v>
      </c>
      <c r="E348" s="179"/>
      <c r="F348" s="180"/>
      <c r="G348" s="181"/>
      <c r="H348" s="52" t="str">
        <f>IF($G348="","",VLOOKUP($G348,加盟団体!$C$9:$H$208,5,FALSE))</f>
        <v/>
      </c>
      <c r="I348" s="61"/>
      <c r="J348" s="62" t="str">
        <f>IF($I348="","",VLOOKUP($I348,加盟団体!$C$9:$H$208,5,FALSE))</f>
        <v/>
      </c>
      <c r="K348" s="179"/>
      <c r="L348" s="62"/>
      <c r="M348" s="179"/>
      <c r="N348" s="62"/>
      <c r="O348" s="180"/>
      <c r="P348" s="179"/>
      <c r="Q348" s="179"/>
      <c r="R348" s="179"/>
      <c r="S348" s="179"/>
      <c r="T348" s="179"/>
      <c r="U348" s="180"/>
      <c r="V348" s="185"/>
      <c r="W348" s="117" t="str">
        <f t="shared" si="37"/>
        <v/>
      </c>
      <c r="X348" s="189"/>
      <c r="Y348" s="179"/>
      <c r="Z348" s="187"/>
      <c r="AA348" s="180"/>
      <c r="AB348" s="180"/>
      <c r="AC348" s="190"/>
      <c r="AD348" s="179"/>
      <c r="AE348" s="60" t="str">
        <f t="shared" si="38"/>
        <v/>
      </c>
      <c r="AF348" s="118" t="str">
        <f t="shared" si="39"/>
        <v/>
      </c>
      <c r="AG348" s="118"/>
      <c r="AH348" s="52"/>
      <c r="AI348" s="52"/>
      <c r="AJ348" s="119">
        <f t="shared" si="40"/>
        <v>0</v>
      </c>
      <c r="AK348" s="119">
        <f t="shared" si="41"/>
        <v>0</v>
      </c>
      <c r="AL348" s="119">
        <f t="shared" si="42"/>
        <v>0</v>
      </c>
      <c r="AM348" s="177">
        <f t="shared" si="43"/>
        <v>0</v>
      </c>
      <c r="AN348" s="177">
        <f t="shared" si="44"/>
        <v>0</v>
      </c>
      <c r="AO348" s="177">
        <f t="shared" si="45"/>
        <v>0</v>
      </c>
    </row>
    <row r="349" spans="4:41" s="116" customFormat="1" hidden="1">
      <c r="D349" s="60">
        <v>289</v>
      </c>
      <c r="E349" s="179"/>
      <c r="F349" s="180"/>
      <c r="G349" s="181"/>
      <c r="H349" s="52" t="str">
        <f>IF($G349="","",VLOOKUP($G349,加盟団体!$C$9:$H$208,5,FALSE))</f>
        <v/>
      </c>
      <c r="I349" s="61"/>
      <c r="J349" s="62" t="str">
        <f>IF($I349="","",VLOOKUP($I349,加盟団体!$C$9:$H$208,5,FALSE))</f>
        <v/>
      </c>
      <c r="K349" s="179"/>
      <c r="L349" s="62"/>
      <c r="M349" s="179"/>
      <c r="N349" s="62"/>
      <c r="O349" s="180"/>
      <c r="P349" s="179"/>
      <c r="Q349" s="179"/>
      <c r="R349" s="179"/>
      <c r="S349" s="179"/>
      <c r="T349" s="179"/>
      <c r="U349" s="180"/>
      <c r="V349" s="185"/>
      <c r="W349" s="117" t="str">
        <f t="shared" si="37"/>
        <v/>
      </c>
      <c r="X349" s="189"/>
      <c r="Y349" s="179"/>
      <c r="Z349" s="187"/>
      <c r="AA349" s="180"/>
      <c r="AB349" s="180"/>
      <c r="AC349" s="190"/>
      <c r="AD349" s="179"/>
      <c r="AE349" s="60" t="str">
        <f t="shared" si="38"/>
        <v/>
      </c>
      <c r="AF349" s="118" t="str">
        <f t="shared" si="39"/>
        <v/>
      </c>
      <c r="AG349" s="118"/>
      <c r="AH349" s="52"/>
      <c r="AI349" s="52"/>
      <c r="AJ349" s="119">
        <f t="shared" si="40"/>
        <v>0</v>
      </c>
      <c r="AK349" s="119">
        <f t="shared" si="41"/>
        <v>0</v>
      </c>
      <c r="AL349" s="119">
        <f t="shared" si="42"/>
        <v>0</v>
      </c>
      <c r="AM349" s="177">
        <f t="shared" si="43"/>
        <v>0</v>
      </c>
      <c r="AN349" s="177">
        <f t="shared" si="44"/>
        <v>0</v>
      </c>
      <c r="AO349" s="177">
        <f t="shared" si="45"/>
        <v>0</v>
      </c>
    </row>
    <row r="350" spans="4:41" s="116" customFormat="1" hidden="1">
      <c r="D350" s="60">
        <v>290</v>
      </c>
      <c r="E350" s="179"/>
      <c r="F350" s="180"/>
      <c r="G350" s="181"/>
      <c r="H350" s="52" t="str">
        <f>IF($G350="","",VLOOKUP($G350,加盟団体!$C$9:$H$208,5,FALSE))</f>
        <v/>
      </c>
      <c r="I350" s="61"/>
      <c r="J350" s="62" t="str">
        <f>IF($I350="","",VLOOKUP($I350,加盟団体!$C$9:$H$208,5,FALSE))</f>
        <v/>
      </c>
      <c r="K350" s="179"/>
      <c r="L350" s="62"/>
      <c r="M350" s="179"/>
      <c r="N350" s="62"/>
      <c r="O350" s="180"/>
      <c r="P350" s="179"/>
      <c r="Q350" s="179"/>
      <c r="R350" s="179"/>
      <c r="S350" s="179"/>
      <c r="T350" s="179"/>
      <c r="U350" s="180"/>
      <c r="V350" s="185"/>
      <c r="W350" s="117" t="str">
        <f t="shared" si="37"/>
        <v/>
      </c>
      <c r="X350" s="189"/>
      <c r="Y350" s="179"/>
      <c r="Z350" s="187"/>
      <c r="AA350" s="180"/>
      <c r="AB350" s="180"/>
      <c r="AC350" s="190"/>
      <c r="AD350" s="179"/>
      <c r="AE350" s="60" t="str">
        <f t="shared" si="38"/>
        <v/>
      </c>
      <c r="AF350" s="118" t="str">
        <f t="shared" si="39"/>
        <v/>
      </c>
      <c r="AG350" s="118"/>
      <c r="AH350" s="52"/>
      <c r="AI350" s="52"/>
      <c r="AJ350" s="119">
        <f t="shared" si="40"/>
        <v>0</v>
      </c>
      <c r="AK350" s="119">
        <f t="shared" si="41"/>
        <v>0</v>
      </c>
      <c r="AL350" s="119">
        <f t="shared" si="42"/>
        <v>0</v>
      </c>
      <c r="AM350" s="177">
        <f t="shared" si="43"/>
        <v>0</v>
      </c>
      <c r="AN350" s="177">
        <f t="shared" si="44"/>
        <v>0</v>
      </c>
      <c r="AO350" s="177">
        <f t="shared" si="45"/>
        <v>0</v>
      </c>
    </row>
    <row r="351" spans="4:41" s="116" customFormat="1" hidden="1">
      <c r="D351" s="60">
        <v>291</v>
      </c>
      <c r="E351" s="179"/>
      <c r="F351" s="180"/>
      <c r="G351" s="181"/>
      <c r="H351" s="52" t="str">
        <f>IF($G351="","",VLOOKUP($G351,加盟団体!$C$9:$H$208,5,FALSE))</f>
        <v/>
      </c>
      <c r="I351" s="61"/>
      <c r="J351" s="62" t="str">
        <f>IF($I351="","",VLOOKUP($I351,加盟団体!$C$9:$H$208,5,FALSE))</f>
        <v/>
      </c>
      <c r="K351" s="179"/>
      <c r="L351" s="62"/>
      <c r="M351" s="179"/>
      <c r="N351" s="62"/>
      <c r="O351" s="180"/>
      <c r="P351" s="179"/>
      <c r="Q351" s="179"/>
      <c r="R351" s="179"/>
      <c r="S351" s="179"/>
      <c r="T351" s="179"/>
      <c r="U351" s="180"/>
      <c r="V351" s="185"/>
      <c r="W351" s="117" t="str">
        <f t="shared" si="37"/>
        <v/>
      </c>
      <c r="X351" s="189"/>
      <c r="Y351" s="179"/>
      <c r="Z351" s="187"/>
      <c r="AA351" s="180"/>
      <c r="AB351" s="180"/>
      <c r="AC351" s="190"/>
      <c r="AD351" s="179"/>
      <c r="AE351" s="60" t="str">
        <f t="shared" si="38"/>
        <v/>
      </c>
      <c r="AF351" s="118" t="str">
        <f t="shared" si="39"/>
        <v/>
      </c>
      <c r="AG351" s="118"/>
      <c r="AH351" s="52"/>
      <c r="AI351" s="52"/>
      <c r="AJ351" s="119">
        <f t="shared" si="40"/>
        <v>0</v>
      </c>
      <c r="AK351" s="119">
        <f t="shared" si="41"/>
        <v>0</v>
      </c>
      <c r="AL351" s="119">
        <f t="shared" si="42"/>
        <v>0</v>
      </c>
      <c r="AM351" s="177">
        <f t="shared" si="43"/>
        <v>0</v>
      </c>
      <c r="AN351" s="177">
        <f t="shared" si="44"/>
        <v>0</v>
      </c>
      <c r="AO351" s="177">
        <f t="shared" si="45"/>
        <v>0</v>
      </c>
    </row>
    <row r="352" spans="4:41" s="116" customFormat="1" hidden="1">
      <c r="D352" s="60">
        <v>292</v>
      </c>
      <c r="E352" s="179"/>
      <c r="F352" s="180"/>
      <c r="G352" s="181"/>
      <c r="H352" s="52" t="str">
        <f>IF($G352="","",VLOOKUP($G352,加盟団体!$C$9:$H$208,5,FALSE))</f>
        <v/>
      </c>
      <c r="I352" s="61"/>
      <c r="J352" s="62" t="str">
        <f>IF($I352="","",VLOOKUP($I352,加盟団体!$C$9:$H$208,5,FALSE))</f>
        <v/>
      </c>
      <c r="K352" s="179"/>
      <c r="L352" s="62"/>
      <c r="M352" s="179"/>
      <c r="N352" s="62"/>
      <c r="O352" s="180"/>
      <c r="P352" s="179"/>
      <c r="Q352" s="179"/>
      <c r="R352" s="179"/>
      <c r="S352" s="179"/>
      <c r="T352" s="179"/>
      <c r="U352" s="180"/>
      <c r="V352" s="185"/>
      <c r="W352" s="117" t="str">
        <f t="shared" si="37"/>
        <v/>
      </c>
      <c r="X352" s="189"/>
      <c r="Y352" s="179"/>
      <c r="Z352" s="187"/>
      <c r="AA352" s="180"/>
      <c r="AB352" s="180"/>
      <c r="AC352" s="190"/>
      <c r="AD352" s="179"/>
      <c r="AE352" s="60" t="str">
        <f t="shared" si="38"/>
        <v/>
      </c>
      <c r="AF352" s="118" t="str">
        <f t="shared" si="39"/>
        <v/>
      </c>
      <c r="AG352" s="118"/>
      <c r="AH352" s="52"/>
      <c r="AI352" s="52"/>
      <c r="AJ352" s="119">
        <f t="shared" si="40"/>
        <v>0</v>
      </c>
      <c r="AK352" s="119">
        <f t="shared" si="41"/>
        <v>0</v>
      </c>
      <c r="AL352" s="119">
        <f t="shared" si="42"/>
        <v>0</v>
      </c>
      <c r="AM352" s="177">
        <f t="shared" si="43"/>
        <v>0</v>
      </c>
      <c r="AN352" s="177">
        <f t="shared" si="44"/>
        <v>0</v>
      </c>
      <c r="AO352" s="177">
        <f t="shared" si="45"/>
        <v>0</v>
      </c>
    </row>
    <row r="353" spans="4:41" s="116" customFormat="1" hidden="1">
      <c r="D353" s="60">
        <v>293</v>
      </c>
      <c r="E353" s="179"/>
      <c r="F353" s="180"/>
      <c r="G353" s="181"/>
      <c r="H353" s="52" t="str">
        <f>IF($G353="","",VLOOKUP($G353,加盟団体!$C$9:$H$208,5,FALSE))</f>
        <v/>
      </c>
      <c r="I353" s="61"/>
      <c r="J353" s="62" t="str">
        <f>IF($I353="","",VLOOKUP($I353,加盟団体!$C$9:$H$208,5,FALSE))</f>
        <v/>
      </c>
      <c r="K353" s="179"/>
      <c r="L353" s="62"/>
      <c r="M353" s="179"/>
      <c r="N353" s="62"/>
      <c r="O353" s="180"/>
      <c r="P353" s="179"/>
      <c r="Q353" s="179"/>
      <c r="R353" s="179"/>
      <c r="S353" s="179"/>
      <c r="T353" s="179"/>
      <c r="U353" s="180"/>
      <c r="V353" s="185"/>
      <c r="W353" s="117" t="str">
        <f t="shared" si="37"/>
        <v/>
      </c>
      <c r="X353" s="189"/>
      <c r="Y353" s="179"/>
      <c r="Z353" s="187"/>
      <c r="AA353" s="180"/>
      <c r="AB353" s="180"/>
      <c r="AC353" s="190"/>
      <c r="AD353" s="179"/>
      <c r="AE353" s="60" t="str">
        <f t="shared" si="38"/>
        <v/>
      </c>
      <c r="AF353" s="118" t="str">
        <f t="shared" si="39"/>
        <v/>
      </c>
      <c r="AG353" s="118"/>
      <c r="AH353" s="52"/>
      <c r="AI353" s="52"/>
      <c r="AJ353" s="119">
        <f t="shared" si="40"/>
        <v>0</v>
      </c>
      <c r="AK353" s="119">
        <f t="shared" si="41"/>
        <v>0</v>
      </c>
      <c r="AL353" s="119">
        <f t="shared" si="42"/>
        <v>0</v>
      </c>
      <c r="AM353" s="177">
        <f t="shared" si="43"/>
        <v>0</v>
      </c>
      <c r="AN353" s="177">
        <f t="shared" si="44"/>
        <v>0</v>
      </c>
      <c r="AO353" s="177">
        <f t="shared" si="45"/>
        <v>0</v>
      </c>
    </row>
    <row r="354" spans="4:41" s="116" customFormat="1" hidden="1">
      <c r="D354" s="60">
        <v>294</v>
      </c>
      <c r="E354" s="179"/>
      <c r="F354" s="180"/>
      <c r="G354" s="181"/>
      <c r="H354" s="52" t="str">
        <f>IF($G354="","",VLOOKUP($G354,加盟団体!$C$9:$H$208,5,FALSE))</f>
        <v/>
      </c>
      <c r="I354" s="61"/>
      <c r="J354" s="62" t="str">
        <f>IF($I354="","",VLOOKUP($I354,加盟団体!$C$9:$H$208,5,FALSE))</f>
        <v/>
      </c>
      <c r="K354" s="179"/>
      <c r="L354" s="62"/>
      <c r="M354" s="179"/>
      <c r="N354" s="62"/>
      <c r="O354" s="180"/>
      <c r="P354" s="179"/>
      <c r="Q354" s="179"/>
      <c r="R354" s="179"/>
      <c r="S354" s="179"/>
      <c r="T354" s="179"/>
      <c r="U354" s="180"/>
      <c r="V354" s="185"/>
      <c r="W354" s="117" t="str">
        <f t="shared" si="37"/>
        <v/>
      </c>
      <c r="X354" s="189"/>
      <c r="Y354" s="179"/>
      <c r="Z354" s="187"/>
      <c r="AA354" s="180"/>
      <c r="AB354" s="180"/>
      <c r="AC354" s="190"/>
      <c r="AD354" s="179"/>
      <c r="AE354" s="60" t="str">
        <f t="shared" si="38"/>
        <v/>
      </c>
      <c r="AF354" s="118" t="str">
        <f t="shared" si="39"/>
        <v/>
      </c>
      <c r="AG354" s="118"/>
      <c r="AH354" s="52"/>
      <c r="AI354" s="52"/>
      <c r="AJ354" s="119">
        <f t="shared" si="40"/>
        <v>0</v>
      </c>
      <c r="AK354" s="119">
        <f t="shared" si="41"/>
        <v>0</v>
      </c>
      <c r="AL354" s="119">
        <f t="shared" si="42"/>
        <v>0</v>
      </c>
      <c r="AM354" s="177">
        <f t="shared" si="43"/>
        <v>0</v>
      </c>
      <c r="AN354" s="177">
        <f t="shared" si="44"/>
        <v>0</v>
      </c>
      <c r="AO354" s="177">
        <f t="shared" si="45"/>
        <v>0</v>
      </c>
    </row>
    <row r="355" spans="4:41" s="116" customFormat="1" hidden="1">
      <c r="D355" s="60">
        <v>295</v>
      </c>
      <c r="E355" s="179"/>
      <c r="F355" s="180"/>
      <c r="G355" s="181"/>
      <c r="H355" s="52" t="str">
        <f>IF($G355="","",VLOOKUP($G355,加盟団体!$C$9:$H$208,5,FALSE))</f>
        <v/>
      </c>
      <c r="I355" s="61"/>
      <c r="J355" s="62" t="str">
        <f>IF($I355="","",VLOOKUP($I355,加盟団体!$C$9:$H$208,5,FALSE))</f>
        <v/>
      </c>
      <c r="K355" s="179"/>
      <c r="L355" s="62"/>
      <c r="M355" s="179"/>
      <c r="N355" s="62"/>
      <c r="O355" s="180"/>
      <c r="P355" s="179"/>
      <c r="Q355" s="179"/>
      <c r="R355" s="179"/>
      <c r="S355" s="179"/>
      <c r="T355" s="179"/>
      <c r="U355" s="180"/>
      <c r="V355" s="185"/>
      <c r="W355" s="117" t="str">
        <f t="shared" si="37"/>
        <v/>
      </c>
      <c r="X355" s="189"/>
      <c r="Y355" s="179"/>
      <c r="Z355" s="187"/>
      <c r="AA355" s="180"/>
      <c r="AB355" s="180"/>
      <c r="AC355" s="190"/>
      <c r="AD355" s="179"/>
      <c r="AE355" s="60" t="str">
        <f t="shared" si="38"/>
        <v/>
      </c>
      <c r="AF355" s="118" t="str">
        <f t="shared" si="39"/>
        <v/>
      </c>
      <c r="AG355" s="118"/>
      <c r="AH355" s="52"/>
      <c r="AI355" s="52"/>
      <c r="AJ355" s="119">
        <f t="shared" si="40"/>
        <v>0</v>
      </c>
      <c r="AK355" s="119">
        <f t="shared" si="41"/>
        <v>0</v>
      </c>
      <c r="AL355" s="119">
        <f t="shared" si="42"/>
        <v>0</v>
      </c>
      <c r="AM355" s="177">
        <f t="shared" si="43"/>
        <v>0</v>
      </c>
      <c r="AN355" s="177">
        <f t="shared" si="44"/>
        <v>0</v>
      </c>
      <c r="AO355" s="177">
        <f t="shared" si="45"/>
        <v>0</v>
      </c>
    </row>
    <row r="356" spans="4:41" s="116" customFormat="1" hidden="1">
      <c r="D356" s="60">
        <v>296</v>
      </c>
      <c r="E356" s="179"/>
      <c r="F356" s="180"/>
      <c r="G356" s="181"/>
      <c r="H356" s="52" t="str">
        <f>IF($G356="","",VLOOKUP($G356,加盟団体!$C$9:$H$208,5,FALSE))</f>
        <v/>
      </c>
      <c r="I356" s="61"/>
      <c r="J356" s="62" t="str">
        <f>IF($I356="","",VLOOKUP($I356,加盟団体!$C$9:$H$208,5,FALSE))</f>
        <v/>
      </c>
      <c r="K356" s="179"/>
      <c r="L356" s="62"/>
      <c r="M356" s="179"/>
      <c r="N356" s="62"/>
      <c r="O356" s="180"/>
      <c r="P356" s="179"/>
      <c r="Q356" s="179"/>
      <c r="R356" s="179"/>
      <c r="S356" s="179"/>
      <c r="T356" s="179"/>
      <c r="U356" s="180"/>
      <c r="V356" s="185"/>
      <c r="W356" s="117" t="str">
        <f t="shared" si="37"/>
        <v/>
      </c>
      <c r="X356" s="189"/>
      <c r="Y356" s="179"/>
      <c r="Z356" s="187"/>
      <c r="AA356" s="180"/>
      <c r="AB356" s="180"/>
      <c r="AC356" s="190"/>
      <c r="AD356" s="179"/>
      <c r="AE356" s="60" t="str">
        <f t="shared" si="38"/>
        <v/>
      </c>
      <c r="AF356" s="118" t="str">
        <f t="shared" si="39"/>
        <v/>
      </c>
      <c r="AG356" s="118"/>
      <c r="AH356" s="52"/>
      <c r="AI356" s="52"/>
      <c r="AJ356" s="119">
        <f t="shared" si="40"/>
        <v>0</v>
      </c>
      <c r="AK356" s="119">
        <f t="shared" si="41"/>
        <v>0</v>
      </c>
      <c r="AL356" s="119">
        <f t="shared" si="42"/>
        <v>0</v>
      </c>
      <c r="AM356" s="177">
        <f t="shared" si="43"/>
        <v>0</v>
      </c>
      <c r="AN356" s="177">
        <f t="shared" si="44"/>
        <v>0</v>
      </c>
      <c r="AO356" s="177">
        <f t="shared" si="45"/>
        <v>0</v>
      </c>
    </row>
    <row r="357" spans="4:41" s="116" customFormat="1" hidden="1">
      <c r="D357" s="60">
        <v>297</v>
      </c>
      <c r="E357" s="179"/>
      <c r="F357" s="180"/>
      <c r="G357" s="181"/>
      <c r="H357" s="52" t="str">
        <f>IF($G357="","",VLOOKUP($G357,加盟団体!$C$9:$H$208,5,FALSE))</f>
        <v/>
      </c>
      <c r="I357" s="61"/>
      <c r="J357" s="62" t="str">
        <f>IF($I357="","",VLOOKUP($I357,加盟団体!$C$9:$H$208,5,FALSE))</f>
        <v/>
      </c>
      <c r="K357" s="179"/>
      <c r="L357" s="62"/>
      <c r="M357" s="179"/>
      <c r="N357" s="62"/>
      <c r="O357" s="180"/>
      <c r="P357" s="179"/>
      <c r="Q357" s="179"/>
      <c r="R357" s="179"/>
      <c r="S357" s="179"/>
      <c r="T357" s="179"/>
      <c r="U357" s="180"/>
      <c r="V357" s="185"/>
      <c r="W357" s="117" t="str">
        <f t="shared" si="37"/>
        <v/>
      </c>
      <c r="X357" s="189"/>
      <c r="Y357" s="179"/>
      <c r="Z357" s="187"/>
      <c r="AA357" s="180"/>
      <c r="AB357" s="180"/>
      <c r="AC357" s="190"/>
      <c r="AD357" s="179"/>
      <c r="AE357" s="60" t="str">
        <f t="shared" si="38"/>
        <v/>
      </c>
      <c r="AF357" s="118" t="str">
        <f t="shared" si="39"/>
        <v/>
      </c>
      <c r="AG357" s="118"/>
      <c r="AH357" s="52"/>
      <c r="AI357" s="52"/>
      <c r="AJ357" s="119">
        <f t="shared" si="40"/>
        <v>0</v>
      </c>
      <c r="AK357" s="119">
        <f t="shared" si="41"/>
        <v>0</v>
      </c>
      <c r="AL357" s="119">
        <f t="shared" si="42"/>
        <v>0</v>
      </c>
      <c r="AM357" s="177">
        <f t="shared" si="43"/>
        <v>0</v>
      </c>
      <c r="AN357" s="177">
        <f t="shared" si="44"/>
        <v>0</v>
      </c>
      <c r="AO357" s="177">
        <f t="shared" si="45"/>
        <v>0</v>
      </c>
    </row>
    <row r="358" spans="4:41" s="116" customFormat="1" hidden="1">
      <c r="D358" s="60">
        <v>298</v>
      </c>
      <c r="E358" s="179"/>
      <c r="F358" s="180"/>
      <c r="G358" s="181"/>
      <c r="H358" s="52" t="str">
        <f>IF($G358="","",VLOOKUP($G358,加盟団体!$C$9:$H$208,5,FALSE))</f>
        <v/>
      </c>
      <c r="I358" s="61"/>
      <c r="J358" s="62" t="str">
        <f>IF($I358="","",VLOOKUP($I358,加盟団体!$C$9:$H$208,5,FALSE))</f>
        <v/>
      </c>
      <c r="K358" s="179"/>
      <c r="L358" s="62"/>
      <c r="M358" s="179"/>
      <c r="N358" s="62"/>
      <c r="O358" s="180"/>
      <c r="P358" s="179"/>
      <c r="Q358" s="179"/>
      <c r="R358" s="179"/>
      <c r="S358" s="179"/>
      <c r="T358" s="179"/>
      <c r="U358" s="180"/>
      <c r="V358" s="185"/>
      <c r="W358" s="117" t="str">
        <f t="shared" si="37"/>
        <v/>
      </c>
      <c r="X358" s="189"/>
      <c r="Y358" s="179"/>
      <c r="Z358" s="187"/>
      <c r="AA358" s="180"/>
      <c r="AB358" s="180"/>
      <c r="AC358" s="190"/>
      <c r="AD358" s="179"/>
      <c r="AE358" s="60" t="str">
        <f t="shared" si="38"/>
        <v/>
      </c>
      <c r="AF358" s="118" t="str">
        <f t="shared" si="39"/>
        <v/>
      </c>
      <c r="AG358" s="118"/>
      <c r="AH358" s="52"/>
      <c r="AI358" s="52"/>
      <c r="AJ358" s="119">
        <f t="shared" si="40"/>
        <v>0</v>
      </c>
      <c r="AK358" s="119">
        <f t="shared" si="41"/>
        <v>0</v>
      </c>
      <c r="AL358" s="119">
        <f t="shared" si="42"/>
        <v>0</v>
      </c>
      <c r="AM358" s="177">
        <f t="shared" si="43"/>
        <v>0</v>
      </c>
      <c r="AN358" s="177">
        <f t="shared" si="44"/>
        <v>0</v>
      </c>
      <c r="AO358" s="177">
        <f t="shared" si="45"/>
        <v>0</v>
      </c>
    </row>
    <row r="359" spans="4:41" s="116" customFormat="1" hidden="1">
      <c r="D359" s="60">
        <v>299</v>
      </c>
      <c r="E359" s="179"/>
      <c r="F359" s="180"/>
      <c r="G359" s="181"/>
      <c r="H359" s="52" t="str">
        <f>IF($G359="","",VLOOKUP($G359,加盟団体!$C$9:$H$208,5,FALSE))</f>
        <v/>
      </c>
      <c r="I359" s="61"/>
      <c r="J359" s="62" t="str">
        <f>IF($I359="","",VLOOKUP($I359,加盟団体!$C$9:$H$208,5,FALSE))</f>
        <v/>
      </c>
      <c r="K359" s="179"/>
      <c r="L359" s="62"/>
      <c r="M359" s="179"/>
      <c r="N359" s="62"/>
      <c r="O359" s="180"/>
      <c r="P359" s="179"/>
      <c r="Q359" s="179"/>
      <c r="R359" s="179"/>
      <c r="S359" s="179"/>
      <c r="T359" s="179"/>
      <c r="U359" s="180"/>
      <c r="V359" s="185"/>
      <c r="W359" s="117" t="str">
        <f t="shared" si="37"/>
        <v/>
      </c>
      <c r="X359" s="189"/>
      <c r="Y359" s="179"/>
      <c r="Z359" s="187"/>
      <c r="AA359" s="180"/>
      <c r="AB359" s="180"/>
      <c r="AC359" s="190"/>
      <c r="AD359" s="179"/>
      <c r="AE359" s="60" t="str">
        <f t="shared" si="38"/>
        <v/>
      </c>
      <c r="AF359" s="118" t="str">
        <f t="shared" si="39"/>
        <v/>
      </c>
      <c r="AG359" s="118"/>
      <c r="AH359" s="52"/>
      <c r="AI359" s="52"/>
      <c r="AJ359" s="119">
        <f t="shared" si="40"/>
        <v>0</v>
      </c>
      <c r="AK359" s="119">
        <f t="shared" si="41"/>
        <v>0</v>
      </c>
      <c r="AL359" s="119">
        <f t="shared" si="42"/>
        <v>0</v>
      </c>
      <c r="AM359" s="177">
        <f t="shared" si="43"/>
        <v>0</v>
      </c>
      <c r="AN359" s="177">
        <f t="shared" si="44"/>
        <v>0</v>
      </c>
      <c r="AO359" s="177">
        <f t="shared" si="45"/>
        <v>0</v>
      </c>
    </row>
    <row r="360" spans="4:41" s="116" customFormat="1" hidden="1">
      <c r="D360" s="60">
        <v>300</v>
      </c>
      <c r="E360" s="179"/>
      <c r="F360" s="180"/>
      <c r="G360" s="181"/>
      <c r="H360" s="52" t="str">
        <f>IF($G360="","",VLOOKUP($G360,加盟団体!$C$9:$H$208,5,FALSE))</f>
        <v/>
      </c>
      <c r="I360" s="61"/>
      <c r="J360" s="62" t="str">
        <f>IF($I360="","",VLOOKUP($I360,加盟団体!$C$9:$H$208,5,FALSE))</f>
        <v/>
      </c>
      <c r="K360" s="179"/>
      <c r="L360" s="62"/>
      <c r="M360" s="179"/>
      <c r="N360" s="62"/>
      <c r="O360" s="180"/>
      <c r="P360" s="179"/>
      <c r="Q360" s="179"/>
      <c r="R360" s="179"/>
      <c r="S360" s="179"/>
      <c r="T360" s="179"/>
      <c r="U360" s="180"/>
      <c r="V360" s="185"/>
      <c r="W360" s="117" t="str">
        <f t="shared" si="37"/>
        <v/>
      </c>
      <c r="X360" s="189"/>
      <c r="Y360" s="179"/>
      <c r="Z360" s="187"/>
      <c r="AA360" s="180"/>
      <c r="AB360" s="180"/>
      <c r="AC360" s="190"/>
      <c r="AD360" s="179"/>
      <c r="AE360" s="60" t="str">
        <f t="shared" si="38"/>
        <v/>
      </c>
      <c r="AF360" s="118" t="str">
        <f t="shared" si="39"/>
        <v/>
      </c>
      <c r="AG360" s="118"/>
      <c r="AH360" s="52"/>
      <c r="AI360" s="52"/>
      <c r="AJ360" s="119">
        <f t="shared" si="40"/>
        <v>0</v>
      </c>
      <c r="AK360" s="119">
        <f t="shared" si="41"/>
        <v>0</v>
      </c>
      <c r="AL360" s="119">
        <f t="shared" si="42"/>
        <v>0</v>
      </c>
      <c r="AM360" s="177">
        <f t="shared" si="43"/>
        <v>0</v>
      </c>
      <c r="AN360" s="177">
        <f t="shared" si="44"/>
        <v>0</v>
      </c>
      <c r="AO360" s="177">
        <f t="shared" si="45"/>
        <v>0</v>
      </c>
    </row>
    <row r="361" spans="4:41" s="116" customFormat="1" hidden="1">
      <c r="D361" s="60">
        <v>301</v>
      </c>
      <c r="E361" s="179"/>
      <c r="F361" s="180"/>
      <c r="G361" s="181"/>
      <c r="H361" s="52" t="str">
        <f>IF($G361="","",VLOOKUP($G361,加盟団体!$C$9:$H$208,5,FALSE))</f>
        <v/>
      </c>
      <c r="I361" s="61"/>
      <c r="J361" s="62" t="str">
        <f>IF($I361="","",VLOOKUP($I361,加盟団体!$C$9:$H$208,5,FALSE))</f>
        <v/>
      </c>
      <c r="K361" s="179"/>
      <c r="L361" s="62"/>
      <c r="M361" s="179"/>
      <c r="N361" s="62"/>
      <c r="O361" s="180"/>
      <c r="P361" s="179"/>
      <c r="Q361" s="179"/>
      <c r="R361" s="179"/>
      <c r="S361" s="179"/>
      <c r="T361" s="179"/>
      <c r="U361" s="180"/>
      <c r="V361" s="185"/>
      <c r="W361" s="117" t="str">
        <f t="shared" si="37"/>
        <v/>
      </c>
      <c r="X361" s="189"/>
      <c r="Y361" s="179"/>
      <c r="Z361" s="187"/>
      <c r="AA361" s="180"/>
      <c r="AB361" s="180"/>
      <c r="AC361" s="190"/>
      <c r="AD361" s="179"/>
      <c r="AE361" s="60" t="str">
        <f t="shared" si="38"/>
        <v/>
      </c>
      <c r="AF361" s="118" t="str">
        <f t="shared" si="39"/>
        <v/>
      </c>
      <c r="AG361" s="118"/>
      <c r="AH361" s="52"/>
      <c r="AI361" s="52"/>
      <c r="AJ361" s="119">
        <f t="shared" si="40"/>
        <v>0</v>
      </c>
      <c r="AK361" s="119">
        <f t="shared" si="41"/>
        <v>0</v>
      </c>
      <c r="AL361" s="119">
        <f t="shared" si="42"/>
        <v>0</v>
      </c>
      <c r="AM361" s="177">
        <f t="shared" si="43"/>
        <v>0</v>
      </c>
      <c r="AN361" s="177">
        <f t="shared" si="44"/>
        <v>0</v>
      </c>
      <c r="AO361" s="177">
        <f t="shared" si="45"/>
        <v>0</v>
      </c>
    </row>
    <row r="362" spans="4:41" s="116" customFormat="1" hidden="1">
      <c r="D362" s="60">
        <v>302</v>
      </c>
      <c r="E362" s="179"/>
      <c r="F362" s="180"/>
      <c r="G362" s="181"/>
      <c r="H362" s="52" t="str">
        <f>IF($G362="","",VLOOKUP($G362,加盟団体!$C$9:$H$208,5,FALSE))</f>
        <v/>
      </c>
      <c r="I362" s="61"/>
      <c r="J362" s="62" t="str">
        <f>IF($I362="","",VLOOKUP($I362,加盟団体!$C$9:$H$208,5,FALSE))</f>
        <v/>
      </c>
      <c r="K362" s="179"/>
      <c r="L362" s="62"/>
      <c r="M362" s="179"/>
      <c r="N362" s="62"/>
      <c r="O362" s="180"/>
      <c r="P362" s="179"/>
      <c r="Q362" s="179"/>
      <c r="R362" s="179"/>
      <c r="S362" s="179"/>
      <c r="T362" s="179"/>
      <c r="U362" s="180"/>
      <c r="V362" s="185"/>
      <c r="W362" s="117" t="str">
        <f t="shared" si="37"/>
        <v/>
      </c>
      <c r="X362" s="189"/>
      <c r="Y362" s="179"/>
      <c r="Z362" s="187"/>
      <c r="AA362" s="180"/>
      <c r="AB362" s="180"/>
      <c r="AC362" s="190"/>
      <c r="AD362" s="179"/>
      <c r="AE362" s="60" t="str">
        <f t="shared" si="38"/>
        <v/>
      </c>
      <c r="AF362" s="118" t="str">
        <f t="shared" si="39"/>
        <v/>
      </c>
      <c r="AG362" s="118"/>
      <c r="AH362" s="52"/>
      <c r="AI362" s="52"/>
      <c r="AJ362" s="119">
        <f t="shared" si="40"/>
        <v>0</v>
      </c>
      <c r="AK362" s="119">
        <f t="shared" si="41"/>
        <v>0</v>
      </c>
      <c r="AL362" s="119">
        <f t="shared" si="42"/>
        <v>0</v>
      </c>
      <c r="AM362" s="177">
        <f t="shared" si="43"/>
        <v>0</v>
      </c>
      <c r="AN362" s="177">
        <f t="shared" si="44"/>
        <v>0</v>
      </c>
      <c r="AO362" s="177">
        <f t="shared" si="45"/>
        <v>0</v>
      </c>
    </row>
    <row r="363" spans="4:41" s="116" customFormat="1" hidden="1">
      <c r="D363" s="60">
        <v>303</v>
      </c>
      <c r="E363" s="179"/>
      <c r="F363" s="180"/>
      <c r="G363" s="181"/>
      <c r="H363" s="52" t="str">
        <f>IF($G363="","",VLOOKUP($G363,加盟団体!$C$9:$H$208,5,FALSE))</f>
        <v/>
      </c>
      <c r="I363" s="61"/>
      <c r="J363" s="62" t="str">
        <f>IF($I363="","",VLOOKUP($I363,加盟団体!$C$9:$H$208,5,FALSE))</f>
        <v/>
      </c>
      <c r="K363" s="179"/>
      <c r="L363" s="62"/>
      <c r="M363" s="179"/>
      <c r="N363" s="62"/>
      <c r="O363" s="180"/>
      <c r="P363" s="179"/>
      <c r="Q363" s="179"/>
      <c r="R363" s="179"/>
      <c r="S363" s="179"/>
      <c r="T363" s="179"/>
      <c r="U363" s="180"/>
      <c r="V363" s="185"/>
      <c r="W363" s="117" t="str">
        <f t="shared" si="37"/>
        <v/>
      </c>
      <c r="X363" s="189"/>
      <c r="Y363" s="179"/>
      <c r="Z363" s="187"/>
      <c r="AA363" s="180"/>
      <c r="AB363" s="180"/>
      <c r="AC363" s="190"/>
      <c r="AD363" s="179"/>
      <c r="AE363" s="60" t="str">
        <f t="shared" si="38"/>
        <v/>
      </c>
      <c r="AF363" s="118" t="str">
        <f t="shared" si="39"/>
        <v/>
      </c>
      <c r="AG363" s="118"/>
      <c r="AH363" s="52"/>
      <c r="AI363" s="52"/>
      <c r="AJ363" s="119">
        <f t="shared" si="40"/>
        <v>0</v>
      </c>
      <c r="AK363" s="119">
        <f t="shared" si="41"/>
        <v>0</v>
      </c>
      <c r="AL363" s="119">
        <f t="shared" si="42"/>
        <v>0</v>
      </c>
      <c r="AM363" s="177">
        <f t="shared" si="43"/>
        <v>0</v>
      </c>
      <c r="AN363" s="177">
        <f t="shared" si="44"/>
        <v>0</v>
      </c>
      <c r="AO363" s="177">
        <f t="shared" si="45"/>
        <v>0</v>
      </c>
    </row>
    <row r="364" spans="4:41" s="116" customFormat="1" hidden="1">
      <c r="D364" s="60">
        <v>304</v>
      </c>
      <c r="E364" s="179"/>
      <c r="F364" s="180"/>
      <c r="G364" s="181"/>
      <c r="H364" s="52" t="str">
        <f>IF($G364="","",VLOOKUP($G364,加盟団体!$C$9:$H$208,5,FALSE))</f>
        <v/>
      </c>
      <c r="I364" s="61"/>
      <c r="J364" s="62" t="str">
        <f>IF($I364="","",VLOOKUP($I364,加盟団体!$C$9:$H$208,5,FALSE))</f>
        <v/>
      </c>
      <c r="K364" s="179"/>
      <c r="L364" s="62"/>
      <c r="M364" s="179"/>
      <c r="N364" s="62"/>
      <c r="O364" s="180"/>
      <c r="P364" s="179"/>
      <c r="Q364" s="179"/>
      <c r="R364" s="179"/>
      <c r="S364" s="179"/>
      <c r="T364" s="179"/>
      <c r="U364" s="180"/>
      <c r="V364" s="185"/>
      <c r="W364" s="117" t="str">
        <f t="shared" si="37"/>
        <v/>
      </c>
      <c r="X364" s="189"/>
      <c r="Y364" s="179"/>
      <c r="Z364" s="187"/>
      <c r="AA364" s="180"/>
      <c r="AB364" s="180"/>
      <c r="AC364" s="190"/>
      <c r="AD364" s="179"/>
      <c r="AE364" s="60" t="str">
        <f t="shared" si="38"/>
        <v/>
      </c>
      <c r="AF364" s="118" t="str">
        <f t="shared" si="39"/>
        <v/>
      </c>
      <c r="AG364" s="118"/>
      <c r="AH364" s="52"/>
      <c r="AI364" s="52"/>
      <c r="AJ364" s="119">
        <f t="shared" si="40"/>
        <v>0</v>
      </c>
      <c r="AK364" s="119">
        <f t="shared" si="41"/>
        <v>0</v>
      </c>
      <c r="AL364" s="119">
        <f t="shared" si="42"/>
        <v>0</v>
      </c>
      <c r="AM364" s="177">
        <f t="shared" si="43"/>
        <v>0</v>
      </c>
      <c r="AN364" s="177">
        <f t="shared" si="44"/>
        <v>0</v>
      </c>
      <c r="AO364" s="177">
        <f t="shared" si="45"/>
        <v>0</v>
      </c>
    </row>
    <row r="365" spans="4:41" s="116" customFormat="1" hidden="1">
      <c r="D365" s="60">
        <v>305</v>
      </c>
      <c r="E365" s="179"/>
      <c r="F365" s="180"/>
      <c r="G365" s="181"/>
      <c r="H365" s="52" t="str">
        <f>IF($G365="","",VLOOKUP($G365,加盟団体!$C$9:$H$208,5,FALSE))</f>
        <v/>
      </c>
      <c r="I365" s="61"/>
      <c r="J365" s="62" t="str">
        <f>IF($I365="","",VLOOKUP($I365,加盟団体!$C$9:$H$208,5,FALSE))</f>
        <v/>
      </c>
      <c r="K365" s="179"/>
      <c r="L365" s="62"/>
      <c r="M365" s="179"/>
      <c r="N365" s="62"/>
      <c r="O365" s="180"/>
      <c r="P365" s="179"/>
      <c r="Q365" s="179"/>
      <c r="R365" s="179"/>
      <c r="S365" s="179"/>
      <c r="T365" s="179"/>
      <c r="U365" s="180"/>
      <c r="V365" s="185"/>
      <c r="W365" s="117" t="str">
        <f t="shared" si="37"/>
        <v/>
      </c>
      <c r="X365" s="189"/>
      <c r="Y365" s="179"/>
      <c r="Z365" s="187"/>
      <c r="AA365" s="180"/>
      <c r="AB365" s="180"/>
      <c r="AC365" s="190"/>
      <c r="AD365" s="179"/>
      <c r="AE365" s="60" t="str">
        <f t="shared" si="38"/>
        <v/>
      </c>
      <c r="AF365" s="118" t="str">
        <f t="shared" si="39"/>
        <v/>
      </c>
      <c r="AG365" s="118"/>
      <c r="AH365" s="52"/>
      <c r="AI365" s="52"/>
      <c r="AJ365" s="119">
        <f t="shared" si="40"/>
        <v>0</v>
      </c>
      <c r="AK365" s="119">
        <f t="shared" si="41"/>
        <v>0</v>
      </c>
      <c r="AL365" s="119">
        <f t="shared" si="42"/>
        <v>0</v>
      </c>
      <c r="AM365" s="177">
        <f t="shared" si="43"/>
        <v>0</v>
      </c>
      <c r="AN365" s="177">
        <f t="shared" si="44"/>
        <v>0</v>
      </c>
      <c r="AO365" s="177">
        <f t="shared" si="45"/>
        <v>0</v>
      </c>
    </row>
    <row r="366" spans="4:41" s="116" customFormat="1" hidden="1">
      <c r="D366" s="60">
        <v>306</v>
      </c>
      <c r="E366" s="179"/>
      <c r="F366" s="180"/>
      <c r="G366" s="181"/>
      <c r="H366" s="52" t="str">
        <f>IF($G366="","",VLOOKUP($G366,加盟団体!$C$9:$H$208,5,FALSE))</f>
        <v/>
      </c>
      <c r="I366" s="61"/>
      <c r="J366" s="62" t="str">
        <f>IF($I366="","",VLOOKUP($I366,加盟団体!$C$9:$H$208,5,FALSE))</f>
        <v/>
      </c>
      <c r="K366" s="179"/>
      <c r="L366" s="62"/>
      <c r="M366" s="179"/>
      <c r="N366" s="62"/>
      <c r="O366" s="180"/>
      <c r="P366" s="179"/>
      <c r="Q366" s="179"/>
      <c r="R366" s="179"/>
      <c r="S366" s="179"/>
      <c r="T366" s="179"/>
      <c r="U366" s="180"/>
      <c r="V366" s="185"/>
      <c r="W366" s="117" t="str">
        <f t="shared" si="37"/>
        <v/>
      </c>
      <c r="X366" s="189"/>
      <c r="Y366" s="179"/>
      <c r="Z366" s="187"/>
      <c r="AA366" s="180"/>
      <c r="AB366" s="180"/>
      <c r="AC366" s="190"/>
      <c r="AD366" s="179"/>
      <c r="AE366" s="60" t="str">
        <f t="shared" si="38"/>
        <v/>
      </c>
      <c r="AF366" s="118" t="str">
        <f t="shared" si="39"/>
        <v/>
      </c>
      <c r="AG366" s="118"/>
      <c r="AH366" s="52"/>
      <c r="AI366" s="52"/>
      <c r="AJ366" s="119">
        <f t="shared" si="40"/>
        <v>0</v>
      </c>
      <c r="AK366" s="119">
        <f t="shared" si="41"/>
        <v>0</v>
      </c>
      <c r="AL366" s="119">
        <f t="shared" si="42"/>
        <v>0</v>
      </c>
      <c r="AM366" s="177">
        <f t="shared" si="43"/>
        <v>0</v>
      </c>
      <c r="AN366" s="177">
        <f t="shared" si="44"/>
        <v>0</v>
      </c>
      <c r="AO366" s="177">
        <f t="shared" si="45"/>
        <v>0</v>
      </c>
    </row>
    <row r="367" spans="4:41" s="116" customFormat="1" hidden="1">
      <c r="D367" s="60">
        <v>307</v>
      </c>
      <c r="E367" s="179"/>
      <c r="F367" s="180"/>
      <c r="G367" s="181"/>
      <c r="H367" s="52" t="str">
        <f>IF($G367="","",VLOOKUP($G367,加盟団体!$C$9:$H$208,5,FALSE))</f>
        <v/>
      </c>
      <c r="I367" s="61"/>
      <c r="J367" s="62" t="str">
        <f>IF($I367="","",VLOOKUP($I367,加盟団体!$C$9:$H$208,5,FALSE))</f>
        <v/>
      </c>
      <c r="K367" s="179"/>
      <c r="L367" s="62"/>
      <c r="M367" s="179"/>
      <c r="N367" s="62"/>
      <c r="O367" s="180"/>
      <c r="P367" s="179"/>
      <c r="Q367" s="179"/>
      <c r="R367" s="179"/>
      <c r="S367" s="179"/>
      <c r="T367" s="179"/>
      <c r="U367" s="180"/>
      <c r="V367" s="185"/>
      <c r="W367" s="117" t="str">
        <f t="shared" si="37"/>
        <v/>
      </c>
      <c r="X367" s="189"/>
      <c r="Y367" s="179"/>
      <c r="Z367" s="187"/>
      <c r="AA367" s="180"/>
      <c r="AB367" s="180"/>
      <c r="AC367" s="190"/>
      <c r="AD367" s="179"/>
      <c r="AE367" s="60" t="str">
        <f t="shared" si="38"/>
        <v/>
      </c>
      <c r="AF367" s="118" t="str">
        <f t="shared" si="39"/>
        <v/>
      </c>
      <c r="AG367" s="118"/>
      <c r="AH367" s="52"/>
      <c r="AI367" s="52"/>
      <c r="AJ367" s="119">
        <f t="shared" si="40"/>
        <v>0</v>
      </c>
      <c r="AK367" s="119">
        <f t="shared" si="41"/>
        <v>0</v>
      </c>
      <c r="AL367" s="119">
        <f t="shared" si="42"/>
        <v>0</v>
      </c>
      <c r="AM367" s="177">
        <f t="shared" si="43"/>
        <v>0</v>
      </c>
      <c r="AN367" s="177">
        <f t="shared" si="44"/>
        <v>0</v>
      </c>
      <c r="AO367" s="177">
        <f t="shared" si="45"/>
        <v>0</v>
      </c>
    </row>
    <row r="368" spans="4:41" s="116" customFormat="1" hidden="1">
      <c r="D368" s="60">
        <v>308</v>
      </c>
      <c r="E368" s="179"/>
      <c r="F368" s="180"/>
      <c r="G368" s="181"/>
      <c r="H368" s="52" t="str">
        <f>IF($G368="","",VLOOKUP($G368,加盟団体!$C$9:$H$208,5,FALSE))</f>
        <v/>
      </c>
      <c r="I368" s="61"/>
      <c r="J368" s="62" t="str">
        <f>IF($I368="","",VLOOKUP($I368,加盟団体!$C$9:$H$208,5,FALSE))</f>
        <v/>
      </c>
      <c r="K368" s="179"/>
      <c r="L368" s="62"/>
      <c r="M368" s="179"/>
      <c r="N368" s="62"/>
      <c r="O368" s="180"/>
      <c r="P368" s="179"/>
      <c r="Q368" s="179"/>
      <c r="R368" s="179"/>
      <c r="S368" s="179"/>
      <c r="T368" s="179"/>
      <c r="U368" s="180"/>
      <c r="V368" s="186"/>
      <c r="W368" s="117" t="str">
        <f t="shared" si="37"/>
        <v/>
      </c>
      <c r="X368" s="189"/>
      <c r="Y368" s="179"/>
      <c r="Z368" s="187"/>
      <c r="AA368" s="180"/>
      <c r="AB368" s="180"/>
      <c r="AC368" s="190"/>
      <c r="AD368" s="179"/>
      <c r="AE368" s="60" t="str">
        <f t="shared" si="38"/>
        <v/>
      </c>
      <c r="AF368" s="118" t="str">
        <f t="shared" si="39"/>
        <v/>
      </c>
      <c r="AG368" s="118"/>
      <c r="AH368" s="52"/>
      <c r="AI368" s="52"/>
      <c r="AJ368" s="119">
        <f t="shared" si="40"/>
        <v>0</v>
      </c>
      <c r="AK368" s="119">
        <f t="shared" si="41"/>
        <v>0</v>
      </c>
      <c r="AL368" s="119">
        <f t="shared" si="42"/>
        <v>0</v>
      </c>
      <c r="AM368" s="177">
        <f t="shared" si="43"/>
        <v>0</v>
      </c>
      <c r="AN368" s="177">
        <f t="shared" si="44"/>
        <v>0</v>
      </c>
      <c r="AO368" s="177">
        <f t="shared" si="45"/>
        <v>0</v>
      </c>
    </row>
    <row r="369" spans="4:41" s="116" customFormat="1" hidden="1">
      <c r="D369" s="60">
        <v>309</v>
      </c>
      <c r="E369" s="179"/>
      <c r="F369" s="180"/>
      <c r="G369" s="181"/>
      <c r="H369" s="52" t="str">
        <f>IF($G369="","",VLOOKUP($G369,加盟団体!$C$9:$H$208,5,FALSE))</f>
        <v/>
      </c>
      <c r="I369" s="61"/>
      <c r="J369" s="62" t="str">
        <f>IF($I369="","",VLOOKUP($I369,加盟団体!$C$9:$H$208,5,FALSE))</f>
        <v/>
      </c>
      <c r="K369" s="179"/>
      <c r="L369" s="62"/>
      <c r="M369" s="179"/>
      <c r="N369" s="62"/>
      <c r="O369" s="180"/>
      <c r="P369" s="179"/>
      <c r="Q369" s="179"/>
      <c r="R369" s="179"/>
      <c r="S369" s="179"/>
      <c r="T369" s="179"/>
      <c r="U369" s="180"/>
      <c r="V369" s="185"/>
      <c r="W369" s="117" t="str">
        <f t="shared" si="37"/>
        <v/>
      </c>
      <c r="X369" s="189"/>
      <c r="Y369" s="179"/>
      <c r="Z369" s="187"/>
      <c r="AA369" s="180"/>
      <c r="AB369" s="180"/>
      <c r="AC369" s="190"/>
      <c r="AD369" s="179"/>
      <c r="AE369" s="60" t="str">
        <f t="shared" si="38"/>
        <v/>
      </c>
      <c r="AF369" s="118" t="str">
        <f t="shared" si="39"/>
        <v/>
      </c>
      <c r="AG369" s="118"/>
      <c r="AH369" s="52"/>
      <c r="AI369" s="52"/>
      <c r="AJ369" s="119">
        <f t="shared" si="40"/>
        <v>0</v>
      </c>
      <c r="AK369" s="119">
        <f t="shared" si="41"/>
        <v>0</v>
      </c>
      <c r="AL369" s="119">
        <f t="shared" si="42"/>
        <v>0</v>
      </c>
      <c r="AM369" s="177">
        <f t="shared" si="43"/>
        <v>0</v>
      </c>
      <c r="AN369" s="177">
        <f t="shared" si="44"/>
        <v>0</v>
      </c>
      <c r="AO369" s="177">
        <f t="shared" si="45"/>
        <v>0</v>
      </c>
    </row>
    <row r="370" spans="4:41" s="116" customFormat="1" hidden="1">
      <c r="D370" s="60">
        <v>310</v>
      </c>
      <c r="E370" s="179"/>
      <c r="F370" s="180"/>
      <c r="G370" s="181"/>
      <c r="H370" s="52" t="str">
        <f>IF($G370="","",VLOOKUP($G370,加盟団体!$C$9:$H$208,5,FALSE))</f>
        <v/>
      </c>
      <c r="I370" s="61"/>
      <c r="J370" s="62" t="str">
        <f>IF($I370="","",VLOOKUP($I370,加盟団体!$C$9:$H$208,5,FALSE))</f>
        <v/>
      </c>
      <c r="K370" s="179"/>
      <c r="L370" s="62"/>
      <c r="M370" s="179"/>
      <c r="N370" s="62"/>
      <c r="O370" s="180"/>
      <c r="P370" s="179"/>
      <c r="Q370" s="179"/>
      <c r="R370" s="179"/>
      <c r="S370" s="179"/>
      <c r="T370" s="179"/>
      <c r="U370" s="180"/>
      <c r="V370" s="185"/>
      <c r="W370" s="117" t="str">
        <f t="shared" si="37"/>
        <v/>
      </c>
      <c r="X370" s="189"/>
      <c r="Y370" s="179"/>
      <c r="Z370" s="187"/>
      <c r="AA370" s="180"/>
      <c r="AB370" s="180"/>
      <c r="AC370" s="190"/>
      <c r="AD370" s="179"/>
      <c r="AE370" s="60" t="str">
        <f t="shared" si="38"/>
        <v/>
      </c>
      <c r="AF370" s="118" t="str">
        <f t="shared" si="39"/>
        <v/>
      </c>
      <c r="AG370" s="118"/>
      <c r="AH370" s="52"/>
      <c r="AI370" s="52"/>
      <c r="AJ370" s="119">
        <f t="shared" si="40"/>
        <v>0</v>
      </c>
      <c r="AK370" s="119">
        <f t="shared" si="41"/>
        <v>0</v>
      </c>
      <c r="AL370" s="119">
        <f t="shared" si="42"/>
        <v>0</v>
      </c>
      <c r="AM370" s="177">
        <f t="shared" si="43"/>
        <v>0</v>
      </c>
      <c r="AN370" s="177">
        <f t="shared" si="44"/>
        <v>0</v>
      </c>
      <c r="AO370" s="177">
        <f t="shared" si="45"/>
        <v>0</v>
      </c>
    </row>
    <row r="371" spans="4:41" s="116" customFormat="1" hidden="1">
      <c r="D371" s="60">
        <v>311</v>
      </c>
      <c r="E371" s="179"/>
      <c r="F371" s="180"/>
      <c r="G371" s="181"/>
      <c r="H371" s="52" t="str">
        <f>IF($G371="","",VLOOKUP($G371,加盟団体!$C$9:$H$208,5,FALSE))</f>
        <v/>
      </c>
      <c r="I371" s="61"/>
      <c r="J371" s="62" t="str">
        <f>IF($I371="","",VLOOKUP($I371,加盟団体!$C$9:$H$208,5,FALSE))</f>
        <v/>
      </c>
      <c r="K371" s="179"/>
      <c r="L371" s="62"/>
      <c r="M371" s="179"/>
      <c r="N371" s="62"/>
      <c r="O371" s="180"/>
      <c r="P371" s="179"/>
      <c r="Q371" s="179"/>
      <c r="R371" s="179"/>
      <c r="S371" s="179"/>
      <c r="T371" s="179"/>
      <c r="U371" s="180"/>
      <c r="V371" s="186"/>
      <c r="W371" s="117" t="str">
        <f t="shared" si="37"/>
        <v/>
      </c>
      <c r="X371" s="189"/>
      <c r="Y371" s="179"/>
      <c r="Z371" s="187"/>
      <c r="AA371" s="180"/>
      <c r="AB371" s="180"/>
      <c r="AC371" s="190"/>
      <c r="AD371" s="179"/>
      <c r="AE371" s="60" t="str">
        <f t="shared" si="38"/>
        <v/>
      </c>
      <c r="AF371" s="118" t="str">
        <f t="shared" si="39"/>
        <v/>
      </c>
      <c r="AG371" s="118"/>
      <c r="AH371" s="52"/>
      <c r="AI371" s="52"/>
      <c r="AJ371" s="119">
        <f t="shared" si="40"/>
        <v>0</v>
      </c>
      <c r="AK371" s="119">
        <f t="shared" si="41"/>
        <v>0</v>
      </c>
      <c r="AL371" s="119">
        <f t="shared" si="42"/>
        <v>0</v>
      </c>
      <c r="AM371" s="177">
        <f t="shared" si="43"/>
        <v>0</v>
      </c>
      <c r="AN371" s="177">
        <f t="shared" si="44"/>
        <v>0</v>
      </c>
      <c r="AO371" s="177">
        <f t="shared" si="45"/>
        <v>0</v>
      </c>
    </row>
    <row r="372" spans="4:41" s="116" customFormat="1" hidden="1">
      <c r="D372" s="60">
        <v>312</v>
      </c>
      <c r="E372" s="179"/>
      <c r="F372" s="180"/>
      <c r="G372" s="181"/>
      <c r="H372" s="52" t="str">
        <f>IF($G372="","",VLOOKUP($G372,加盟団体!$C$9:$H$208,5,FALSE))</f>
        <v/>
      </c>
      <c r="I372" s="61"/>
      <c r="J372" s="62" t="str">
        <f>IF($I372="","",VLOOKUP($I372,加盟団体!$C$9:$H$208,5,FALSE))</f>
        <v/>
      </c>
      <c r="K372" s="179"/>
      <c r="L372" s="62"/>
      <c r="M372" s="179"/>
      <c r="N372" s="62"/>
      <c r="O372" s="180"/>
      <c r="P372" s="179"/>
      <c r="Q372" s="179"/>
      <c r="R372" s="179"/>
      <c r="S372" s="179"/>
      <c r="T372" s="179"/>
      <c r="U372" s="180"/>
      <c r="V372" s="185"/>
      <c r="W372" s="117" t="str">
        <f t="shared" si="37"/>
        <v/>
      </c>
      <c r="X372" s="189"/>
      <c r="Y372" s="179"/>
      <c r="Z372" s="187"/>
      <c r="AA372" s="180"/>
      <c r="AB372" s="180"/>
      <c r="AC372" s="190"/>
      <c r="AD372" s="179"/>
      <c r="AE372" s="60" t="str">
        <f t="shared" si="38"/>
        <v/>
      </c>
      <c r="AF372" s="118" t="str">
        <f t="shared" si="39"/>
        <v/>
      </c>
      <c r="AG372" s="118"/>
      <c r="AH372" s="52"/>
      <c r="AI372" s="52"/>
      <c r="AJ372" s="119">
        <f t="shared" si="40"/>
        <v>0</v>
      </c>
      <c r="AK372" s="119">
        <f t="shared" si="41"/>
        <v>0</v>
      </c>
      <c r="AL372" s="119">
        <f t="shared" si="42"/>
        <v>0</v>
      </c>
      <c r="AM372" s="177">
        <f t="shared" si="43"/>
        <v>0</v>
      </c>
      <c r="AN372" s="177">
        <f t="shared" si="44"/>
        <v>0</v>
      </c>
      <c r="AO372" s="177">
        <f t="shared" si="45"/>
        <v>0</v>
      </c>
    </row>
    <row r="373" spans="4:41" s="116" customFormat="1" hidden="1">
      <c r="D373" s="60">
        <v>313</v>
      </c>
      <c r="E373" s="179"/>
      <c r="F373" s="180"/>
      <c r="G373" s="181"/>
      <c r="H373" s="52" t="str">
        <f>IF($G373="","",VLOOKUP($G373,加盟団体!$C$9:$H$208,5,FALSE))</f>
        <v/>
      </c>
      <c r="I373" s="61"/>
      <c r="J373" s="62" t="str">
        <f>IF($I373="","",VLOOKUP($I373,加盟団体!$C$9:$H$208,5,FALSE))</f>
        <v/>
      </c>
      <c r="K373" s="179"/>
      <c r="L373" s="62"/>
      <c r="M373" s="179"/>
      <c r="N373" s="62"/>
      <c r="O373" s="180"/>
      <c r="P373" s="179"/>
      <c r="Q373" s="179"/>
      <c r="R373" s="179"/>
      <c r="S373" s="179"/>
      <c r="T373" s="179"/>
      <c r="U373" s="180"/>
      <c r="V373" s="185"/>
      <c r="W373" s="117" t="str">
        <f t="shared" si="37"/>
        <v/>
      </c>
      <c r="X373" s="189"/>
      <c r="Y373" s="179"/>
      <c r="Z373" s="187"/>
      <c r="AA373" s="180"/>
      <c r="AB373" s="180"/>
      <c r="AC373" s="190"/>
      <c r="AD373" s="179"/>
      <c r="AE373" s="60" t="str">
        <f t="shared" si="38"/>
        <v/>
      </c>
      <c r="AF373" s="118" t="str">
        <f t="shared" si="39"/>
        <v/>
      </c>
      <c r="AG373" s="118"/>
      <c r="AH373" s="52"/>
      <c r="AI373" s="52"/>
      <c r="AJ373" s="119">
        <f t="shared" si="40"/>
        <v>0</v>
      </c>
      <c r="AK373" s="119">
        <f t="shared" si="41"/>
        <v>0</v>
      </c>
      <c r="AL373" s="119">
        <f t="shared" si="42"/>
        <v>0</v>
      </c>
      <c r="AM373" s="177">
        <f t="shared" si="43"/>
        <v>0</v>
      </c>
      <c r="AN373" s="177">
        <f t="shared" si="44"/>
        <v>0</v>
      </c>
      <c r="AO373" s="177">
        <f t="shared" si="45"/>
        <v>0</v>
      </c>
    </row>
    <row r="374" spans="4:41" s="116" customFormat="1" hidden="1">
      <c r="D374" s="60">
        <v>314</v>
      </c>
      <c r="E374" s="179"/>
      <c r="F374" s="180"/>
      <c r="G374" s="181"/>
      <c r="H374" s="52" t="str">
        <f>IF($G374="","",VLOOKUP($G374,加盟団体!$C$9:$H$208,5,FALSE))</f>
        <v/>
      </c>
      <c r="I374" s="61"/>
      <c r="J374" s="62" t="str">
        <f>IF($I374="","",VLOOKUP($I374,加盟団体!$C$9:$H$208,5,FALSE))</f>
        <v/>
      </c>
      <c r="K374" s="179"/>
      <c r="L374" s="62"/>
      <c r="M374" s="179"/>
      <c r="N374" s="62"/>
      <c r="O374" s="180"/>
      <c r="P374" s="179"/>
      <c r="Q374" s="179"/>
      <c r="R374" s="179"/>
      <c r="S374" s="179"/>
      <c r="T374" s="179"/>
      <c r="U374" s="180"/>
      <c r="V374" s="185"/>
      <c r="W374" s="117" t="str">
        <f t="shared" si="37"/>
        <v/>
      </c>
      <c r="X374" s="189"/>
      <c r="Y374" s="179"/>
      <c r="Z374" s="187"/>
      <c r="AA374" s="180"/>
      <c r="AB374" s="180"/>
      <c r="AC374" s="190"/>
      <c r="AD374" s="179"/>
      <c r="AE374" s="60" t="str">
        <f t="shared" si="38"/>
        <v/>
      </c>
      <c r="AF374" s="118" t="str">
        <f t="shared" si="39"/>
        <v/>
      </c>
      <c r="AG374" s="118"/>
      <c r="AH374" s="52"/>
      <c r="AI374" s="52"/>
      <c r="AJ374" s="119">
        <f t="shared" si="40"/>
        <v>0</v>
      </c>
      <c r="AK374" s="119">
        <f t="shared" si="41"/>
        <v>0</v>
      </c>
      <c r="AL374" s="119">
        <f t="shared" si="42"/>
        <v>0</v>
      </c>
      <c r="AM374" s="177">
        <f t="shared" si="43"/>
        <v>0</v>
      </c>
      <c r="AN374" s="177">
        <f t="shared" si="44"/>
        <v>0</v>
      </c>
      <c r="AO374" s="177">
        <f t="shared" si="45"/>
        <v>0</v>
      </c>
    </row>
    <row r="375" spans="4:41" s="116" customFormat="1" hidden="1">
      <c r="D375" s="60">
        <v>315</v>
      </c>
      <c r="E375" s="179"/>
      <c r="F375" s="180"/>
      <c r="G375" s="181"/>
      <c r="H375" s="52" t="str">
        <f>IF($G375="","",VLOOKUP($G375,加盟団体!$C$9:$H$208,5,FALSE))</f>
        <v/>
      </c>
      <c r="I375" s="61"/>
      <c r="J375" s="62" t="str">
        <f>IF($I375="","",VLOOKUP($I375,加盟団体!$C$9:$H$208,5,FALSE))</f>
        <v/>
      </c>
      <c r="K375" s="179"/>
      <c r="L375" s="62"/>
      <c r="M375" s="179"/>
      <c r="N375" s="62"/>
      <c r="O375" s="180"/>
      <c r="P375" s="179"/>
      <c r="Q375" s="179"/>
      <c r="R375" s="179"/>
      <c r="S375" s="179"/>
      <c r="T375" s="179"/>
      <c r="U375" s="180"/>
      <c r="V375" s="185"/>
      <c r="W375" s="117" t="str">
        <f t="shared" si="37"/>
        <v/>
      </c>
      <c r="X375" s="189"/>
      <c r="Y375" s="179"/>
      <c r="Z375" s="187"/>
      <c r="AA375" s="180"/>
      <c r="AB375" s="180"/>
      <c r="AC375" s="190"/>
      <c r="AD375" s="179"/>
      <c r="AE375" s="60" t="str">
        <f t="shared" si="38"/>
        <v/>
      </c>
      <c r="AF375" s="118" t="str">
        <f t="shared" si="39"/>
        <v/>
      </c>
      <c r="AG375" s="118"/>
      <c r="AH375" s="52"/>
      <c r="AI375" s="52"/>
      <c r="AJ375" s="119">
        <f t="shared" si="40"/>
        <v>0</v>
      </c>
      <c r="AK375" s="119">
        <f t="shared" si="41"/>
        <v>0</v>
      </c>
      <c r="AL375" s="119">
        <f t="shared" si="42"/>
        <v>0</v>
      </c>
      <c r="AM375" s="177">
        <f t="shared" si="43"/>
        <v>0</v>
      </c>
      <c r="AN375" s="177">
        <f t="shared" si="44"/>
        <v>0</v>
      </c>
      <c r="AO375" s="177">
        <f t="shared" si="45"/>
        <v>0</v>
      </c>
    </row>
    <row r="376" spans="4:41" s="116" customFormat="1" hidden="1">
      <c r="D376" s="60">
        <v>316</v>
      </c>
      <c r="E376" s="179"/>
      <c r="F376" s="180"/>
      <c r="G376" s="181"/>
      <c r="H376" s="52" t="str">
        <f>IF($G376="","",VLOOKUP($G376,加盟団体!$C$9:$H$208,5,FALSE))</f>
        <v/>
      </c>
      <c r="I376" s="61"/>
      <c r="J376" s="62" t="str">
        <f>IF($I376="","",VLOOKUP($I376,加盟団体!$C$9:$H$208,5,FALSE))</f>
        <v/>
      </c>
      <c r="K376" s="179"/>
      <c r="L376" s="62"/>
      <c r="M376" s="179"/>
      <c r="N376" s="62"/>
      <c r="O376" s="180"/>
      <c r="P376" s="179"/>
      <c r="Q376" s="179"/>
      <c r="R376" s="179"/>
      <c r="S376" s="179"/>
      <c r="T376" s="179"/>
      <c r="U376" s="180"/>
      <c r="V376" s="186"/>
      <c r="W376" s="117" t="str">
        <f t="shared" si="37"/>
        <v/>
      </c>
      <c r="X376" s="189"/>
      <c r="Y376" s="179"/>
      <c r="Z376" s="187"/>
      <c r="AA376" s="180"/>
      <c r="AB376" s="180"/>
      <c r="AC376" s="190"/>
      <c r="AD376" s="179"/>
      <c r="AE376" s="60" t="str">
        <f t="shared" si="38"/>
        <v/>
      </c>
      <c r="AF376" s="118" t="str">
        <f t="shared" si="39"/>
        <v/>
      </c>
      <c r="AG376" s="118"/>
      <c r="AH376" s="52"/>
      <c r="AI376" s="52"/>
      <c r="AJ376" s="119">
        <f t="shared" si="40"/>
        <v>0</v>
      </c>
      <c r="AK376" s="119">
        <f t="shared" si="41"/>
        <v>0</v>
      </c>
      <c r="AL376" s="119">
        <f t="shared" si="42"/>
        <v>0</v>
      </c>
      <c r="AM376" s="177">
        <f t="shared" si="43"/>
        <v>0</v>
      </c>
      <c r="AN376" s="177">
        <f t="shared" si="44"/>
        <v>0</v>
      </c>
      <c r="AO376" s="177">
        <f t="shared" si="45"/>
        <v>0</v>
      </c>
    </row>
    <row r="377" spans="4:41" s="116" customFormat="1" hidden="1">
      <c r="D377" s="60">
        <v>317</v>
      </c>
      <c r="E377" s="179"/>
      <c r="F377" s="180"/>
      <c r="G377" s="181"/>
      <c r="H377" s="52" t="str">
        <f>IF($G377="","",VLOOKUP($G377,加盟団体!$C$9:$H$208,5,FALSE))</f>
        <v/>
      </c>
      <c r="I377" s="61"/>
      <c r="J377" s="62" t="str">
        <f>IF($I377="","",VLOOKUP($I377,加盟団体!$C$9:$H$208,5,FALSE))</f>
        <v/>
      </c>
      <c r="K377" s="179"/>
      <c r="L377" s="62"/>
      <c r="M377" s="179"/>
      <c r="N377" s="62"/>
      <c r="O377" s="180"/>
      <c r="P377" s="179"/>
      <c r="Q377" s="179"/>
      <c r="R377" s="179"/>
      <c r="S377" s="179"/>
      <c r="T377" s="179"/>
      <c r="U377" s="180"/>
      <c r="V377" s="185"/>
      <c r="W377" s="117" t="str">
        <f t="shared" si="37"/>
        <v/>
      </c>
      <c r="X377" s="189"/>
      <c r="Y377" s="179"/>
      <c r="Z377" s="187"/>
      <c r="AA377" s="180"/>
      <c r="AB377" s="180"/>
      <c r="AC377" s="190"/>
      <c r="AD377" s="179"/>
      <c r="AE377" s="60" t="str">
        <f t="shared" si="38"/>
        <v/>
      </c>
      <c r="AF377" s="118" t="str">
        <f t="shared" si="39"/>
        <v/>
      </c>
      <c r="AG377" s="118"/>
      <c r="AH377" s="52"/>
      <c r="AI377" s="52"/>
      <c r="AJ377" s="119">
        <f t="shared" si="40"/>
        <v>0</v>
      </c>
      <c r="AK377" s="119">
        <f t="shared" si="41"/>
        <v>0</v>
      </c>
      <c r="AL377" s="119">
        <f t="shared" si="42"/>
        <v>0</v>
      </c>
      <c r="AM377" s="177">
        <f t="shared" si="43"/>
        <v>0</v>
      </c>
      <c r="AN377" s="177">
        <f t="shared" si="44"/>
        <v>0</v>
      </c>
      <c r="AO377" s="177">
        <f t="shared" si="45"/>
        <v>0</v>
      </c>
    </row>
    <row r="378" spans="4:41" s="116" customFormat="1" hidden="1">
      <c r="D378" s="60">
        <v>318</v>
      </c>
      <c r="E378" s="179"/>
      <c r="F378" s="180"/>
      <c r="G378" s="181"/>
      <c r="H378" s="52" t="str">
        <f>IF($G378="","",VLOOKUP($G378,加盟団体!$C$9:$H$208,5,FALSE))</f>
        <v/>
      </c>
      <c r="I378" s="61"/>
      <c r="J378" s="62" t="str">
        <f>IF($I378="","",VLOOKUP($I378,加盟団体!$C$9:$H$208,5,FALSE))</f>
        <v/>
      </c>
      <c r="K378" s="179"/>
      <c r="L378" s="62"/>
      <c r="M378" s="179"/>
      <c r="N378" s="62"/>
      <c r="O378" s="180"/>
      <c r="P378" s="179"/>
      <c r="Q378" s="179"/>
      <c r="R378" s="179"/>
      <c r="S378" s="179"/>
      <c r="T378" s="179"/>
      <c r="U378" s="180"/>
      <c r="V378" s="185"/>
      <c r="W378" s="117" t="str">
        <f t="shared" si="37"/>
        <v/>
      </c>
      <c r="X378" s="189"/>
      <c r="Y378" s="179"/>
      <c r="Z378" s="187"/>
      <c r="AA378" s="180"/>
      <c r="AB378" s="180"/>
      <c r="AC378" s="190"/>
      <c r="AD378" s="179"/>
      <c r="AE378" s="60" t="str">
        <f t="shared" si="38"/>
        <v/>
      </c>
      <c r="AF378" s="118" t="str">
        <f t="shared" si="39"/>
        <v/>
      </c>
      <c r="AG378" s="118"/>
      <c r="AH378" s="52"/>
      <c r="AI378" s="52"/>
      <c r="AJ378" s="119">
        <f t="shared" si="40"/>
        <v>0</v>
      </c>
      <c r="AK378" s="119">
        <f t="shared" si="41"/>
        <v>0</v>
      </c>
      <c r="AL378" s="119">
        <f t="shared" si="42"/>
        <v>0</v>
      </c>
      <c r="AM378" s="177">
        <f t="shared" si="43"/>
        <v>0</v>
      </c>
      <c r="AN378" s="177">
        <f t="shared" si="44"/>
        <v>0</v>
      </c>
      <c r="AO378" s="177">
        <f t="shared" si="45"/>
        <v>0</v>
      </c>
    </row>
    <row r="379" spans="4:41" s="116" customFormat="1" hidden="1">
      <c r="D379" s="60">
        <v>319</v>
      </c>
      <c r="E379" s="179"/>
      <c r="F379" s="180"/>
      <c r="G379" s="181"/>
      <c r="H379" s="52" t="str">
        <f>IF($G379="","",VLOOKUP($G379,加盟団体!$C$9:$H$208,5,FALSE))</f>
        <v/>
      </c>
      <c r="I379" s="61"/>
      <c r="J379" s="62" t="str">
        <f>IF($I379="","",VLOOKUP($I379,加盟団体!$C$9:$H$208,5,FALSE))</f>
        <v/>
      </c>
      <c r="K379" s="179"/>
      <c r="L379" s="62"/>
      <c r="M379" s="179"/>
      <c r="N379" s="62"/>
      <c r="O379" s="180"/>
      <c r="P379" s="179"/>
      <c r="Q379" s="179"/>
      <c r="R379" s="179"/>
      <c r="S379" s="179"/>
      <c r="T379" s="179"/>
      <c r="U379" s="180"/>
      <c r="V379" s="185"/>
      <c r="W379" s="117" t="str">
        <f t="shared" si="37"/>
        <v/>
      </c>
      <c r="X379" s="189"/>
      <c r="Y379" s="179"/>
      <c r="Z379" s="187"/>
      <c r="AA379" s="180"/>
      <c r="AB379" s="180"/>
      <c r="AC379" s="190"/>
      <c r="AD379" s="179"/>
      <c r="AE379" s="60" t="str">
        <f t="shared" si="38"/>
        <v/>
      </c>
      <c r="AF379" s="118" t="str">
        <f t="shared" si="39"/>
        <v/>
      </c>
      <c r="AG379" s="118"/>
      <c r="AH379" s="52" t="s">
        <v>2440</v>
      </c>
      <c r="AI379" s="52">
        <v>20190109</v>
      </c>
      <c r="AJ379" s="119">
        <f t="shared" si="40"/>
        <v>0</v>
      </c>
      <c r="AK379" s="119">
        <f t="shared" si="41"/>
        <v>0</v>
      </c>
      <c r="AL379" s="119">
        <f t="shared" si="42"/>
        <v>0</v>
      </c>
      <c r="AM379" s="177">
        <f t="shared" si="43"/>
        <v>0</v>
      </c>
      <c r="AN379" s="177">
        <f t="shared" si="44"/>
        <v>0</v>
      </c>
      <c r="AO379" s="177">
        <f t="shared" si="45"/>
        <v>0</v>
      </c>
    </row>
    <row r="380" spans="4:41" s="116" customFormat="1" hidden="1">
      <c r="D380" s="60">
        <v>320</v>
      </c>
      <c r="E380" s="179"/>
      <c r="F380" s="180"/>
      <c r="G380" s="181"/>
      <c r="H380" s="52" t="str">
        <f>IF($G380="","",VLOOKUP($G380,加盟団体!$C$9:$H$208,5,FALSE))</f>
        <v/>
      </c>
      <c r="I380" s="61"/>
      <c r="J380" s="62" t="str">
        <f>IF($I380="","",VLOOKUP($I380,加盟団体!$C$9:$H$208,5,FALSE))</f>
        <v/>
      </c>
      <c r="K380" s="179"/>
      <c r="L380" s="62"/>
      <c r="M380" s="179"/>
      <c r="N380" s="62"/>
      <c r="O380" s="180"/>
      <c r="P380" s="179"/>
      <c r="Q380" s="179"/>
      <c r="R380" s="179"/>
      <c r="S380" s="179"/>
      <c r="T380" s="179"/>
      <c r="U380" s="180"/>
      <c r="V380" s="186"/>
      <c r="W380" s="117" t="str">
        <f t="shared" si="37"/>
        <v/>
      </c>
      <c r="X380" s="189"/>
      <c r="Y380" s="179"/>
      <c r="Z380" s="187"/>
      <c r="AA380" s="180"/>
      <c r="AB380" s="180"/>
      <c r="AC380" s="190"/>
      <c r="AD380" s="179"/>
      <c r="AE380" s="60" t="str">
        <f t="shared" si="38"/>
        <v/>
      </c>
      <c r="AF380" s="118" t="str">
        <f t="shared" si="39"/>
        <v/>
      </c>
      <c r="AG380" s="118"/>
      <c r="AH380" s="52"/>
      <c r="AI380" s="52"/>
      <c r="AJ380" s="119">
        <f t="shared" si="40"/>
        <v>0</v>
      </c>
      <c r="AK380" s="119">
        <f t="shared" si="41"/>
        <v>0</v>
      </c>
      <c r="AL380" s="119">
        <f t="shared" si="42"/>
        <v>0</v>
      </c>
      <c r="AM380" s="177">
        <f t="shared" si="43"/>
        <v>0</v>
      </c>
      <c r="AN380" s="177">
        <f t="shared" si="44"/>
        <v>0</v>
      </c>
      <c r="AO380" s="177">
        <f t="shared" si="45"/>
        <v>0</v>
      </c>
    </row>
    <row r="381" spans="4:41" s="116" customFormat="1" hidden="1">
      <c r="D381" s="60">
        <v>321</v>
      </c>
      <c r="E381" s="179"/>
      <c r="F381" s="180"/>
      <c r="G381" s="181"/>
      <c r="H381" s="52" t="str">
        <f>IF($G381="","",VLOOKUP($G381,加盟団体!$C$9:$H$208,5,FALSE))</f>
        <v/>
      </c>
      <c r="I381" s="61"/>
      <c r="J381" s="62" t="str">
        <f>IF($I381="","",VLOOKUP($I381,加盟団体!$C$9:$H$208,5,FALSE))</f>
        <v/>
      </c>
      <c r="K381" s="179"/>
      <c r="L381" s="62"/>
      <c r="M381" s="179"/>
      <c r="N381" s="62"/>
      <c r="O381" s="180"/>
      <c r="P381" s="179"/>
      <c r="Q381" s="179"/>
      <c r="R381" s="179"/>
      <c r="S381" s="179"/>
      <c r="T381" s="179"/>
      <c r="U381" s="180"/>
      <c r="V381" s="185"/>
      <c r="W381" s="117" t="str">
        <f t="shared" ref="W381:W444" si="46">IF(V381="","",DATEDIF(TEXT(LEFTB($V381,4),"0000")&amp;"/"&amp;TEXT(MIDB($V381,6,2),"00")&amp;"/"&amp;TEXT(RIGHTB($V381,2),"00"),$W$60,"Y"))</f>
        <v/>
      </c>
      <c r="X381" s="189"/>
      <c r="Y381" s="179"/>
      <c r="Z381" s="187"/>
      <c r="AA381" s="180"/>
      <c r="AB381" s="180"/>
      <c r="AC381" s="190"/>
      <c r="AD381" s="179"/>
      <c r="AE381" s="60" t="str">
        <f t="shared" ref="AE381:AE444" si="47">IF(E381=$E$5,"○","")</f>
        <v/>
      </c>
      <c r="AF381" s="118" t="str">
        <f t="shared" ref="AF381:AF444" si="48">IF(V381="","",IF(AND(VALUE(TEXT(LEFTB($V381,4),"0000")&amp;TEXT(MIDB($V381,6,2),"00")&amp;TEXT(RIGHTB($V381,2),"00"))&gt;=20000701,VALUE(TEXT(LEFTB($V381,4),"0000")&amp;TEXT(MIDB($V381,6,2),"00")&amp;TEXT(RIGHTB($V381,2),"00"))&lt;=20050630),"○",""))</f>
        <v/>
      </c>
      <c r="AG381" s="118"/>
      <c r="AH381" s="52"/>
      <c r="AI381" s="52"/>
      <c r="AJ381" s="119">
        <f t="shared" ref="AJ381:AJ444" si="49">IF(G381="",0,IF(OR(M381=$M$2,M381=$M$3,M381=$M$4,M381=$M$5,M381=$M$10,M381=$M$11,M381=$M$12,M381=$M$13),4000,IF(OR(M381=$M$6,M381=$M$7),2000,IF(OR(M381=$M$8,M381=$M$9),1000,0))))</f>
        <v>0</v>
      </c>
      <c r="AK381" s="119">
        <f t="shared" ref="AK381:AK444" si="50">IF(G381="",0,IF(OR(K381=$K$2,K381=$K$3),96000,IF(K381=$K$4,66000,IF(K381=$K$5,46000,IF(OR(K381=$K$6,K381=$K$7),26000,IF(K381=$K$8,6000,IF(K381=$K$9,1000,0)))))))</f>
        <v>0</v>
      </c>
      <c r="AL381" s="119">
        <f t="shared" ref="AL381:AL444" si="51">IF(G381="",0,IF(OR(M381=$M$2,M381=$M$3,M381=$M$4,M381=$M$5),10000,IF(M381=$M$10,5000,IF(OR(M381=$M$6,M381=$M$7),2000,IF(AND(E381="追加",OR(M381=$M$6,M381=$M$7)),4000,IF(OR(M381=$M$8,M381=$M$9),1000,IF(AND(E381="追加",OR(M381=$M$8,M381=$M$9)),2000,0)))))))</f>
        <v>0</v>
      </c>
      <c r="AM381" s="177">
        <f t="shared" ref="AM381:AM444" si="52">AJ381</f>
        <v>0</v>
      </c>
      <c r="AN381" s="177">
        <f t="shared" ref="AN381:AN444" si="53">AK381</f>
        <v>0</v>
      </c>
      <c r="AO381" s="177">
        <f t="shared" ref="AO381:AO444" si="54">IF(AND($F381=$F$2,OR(M381=$M$6,M381=$M$7,M381=$M$8,M381=$M$9)),AL381*2,AL381)</f>
        <v>0</v>
      </c>
    </row>
    <row r="382" spans="4:41" s="116" customFormat="1" hidden="1">
      <c r="D382" s="60">
        <v>322</v>
      </c>
      <c r="E382" s="179"/>
      <c r="F382" s="180"/>
      <c r="G382" s="181"/>
      <c r="H382" s="52" t="str">
        <f>IF($G382="","",VLOOKUP($G382,加盟団体!$C$9:$H$208,5,FALSE))</f>
        <v/>
      </c>
      <c r="I382" s="61"/>
      <c r="J382" s="62" t="str">
        <f>IF($I382="","",VLOOKUP($I382,加盟団体!$C$9:$H$208,5,FALSE))</f>
        <v/>
      </c>
      <c r="K382" s="179"/>
      <c r="L382" s="62"/>
      <c r="M382" s="179"/>
      <c r="N382" s="62"/>
      <c r="O382" s="180"/>
      <c r="P382" s="179"/>
      <c r="Q382" s="179"/>
      <c r="R382" s="179"/>
      <c r="S382" s="179"/>
      <c r="T382" s="179"/>
      <c r="U382" s="180"/>
      <c r="V382" s="185"/>
      <c r="W382" s="117" t="str">
        <f t="shared" si="46"/>
        <v/>
      </c>
      <c r="X382" s="189"/>
      <c r="Y382" s="179"/>
      <c r="Z382" s="187"/>
      <c r="AA382" s="180"/>
      <c r="AB382" s="180"/>
      <c r="AC382" s="190"/>
      <c r="AD382" s="179"/>
      <c r="AE382" s="60" t="str">
        <f t="shared" si="47"/>
        <v/>
      </c>
      <c r="AF382" s="118" t="str">
        <f t="shared" si="48"/>
        <v/>
      </c>
      <c r="AG382" s="118"/>
      <c r="AH382" s="52"/>
      <c r="AI382" s="52"/>
      <c r="AJ382" s="119">
        <f t="shared" si="49"/>
        <v>0</v>
      </c>
      <c r="AK382" s="119">
        <f t="shared" si="50"/>
        <v>0</v>
      </c>
      <c r="AL382" s="119">
        <f t="shared" si="51"/>
        <v>0</v>
      </c>
      <c r="AM382" s="177">
        <f t="shared" si="52"/>
        <v>0</v>
      </c>
      <c r="AN382" s="177">
        <f t="shared" si="53"/>
        <v>0</v>
      </c>
      <c r="AO382" s="177">
        <f t="shared" si="54"/>
        <v>0</v>
      </c>
    </row>
    <row r="383" spans="4:41" s="116" customFormat="1" hidden="1">
      <c r="D383" s="60">
        <v>323</v>
      </c>
      <c r="E383" s="179"/>
      <c r="F383" s="180"/>
      <c r="G383" s="181"/>
      <c r="H383" s="52" t="str">
        <f>IF($G383="","",VLOOKUP($G383,加盟団体!$C$9:$H$208,5,FALSE))</f>
        <v/>
      </c>
      <c r="I383" s="61"/>
      <c r="J383" s="62" t="str">
        <f>IF($I383="","",VLOOKUP($I383,加盟団体!$C$9:$H$208,5,FALSE))</f>
        <v/>
      </c>
      <c r="K383" s="179"/>
      <c r="L383" s="62"/>
      <c r="M383" s="179"/>
      <c r="N383" s="62"/>
      <c r="O383" s="180"/>
      <c r="P383" s="179"/>
      <c r="Q383" s="179"/>
      <c r="R383" s="179"/>
      <c r="S383" s="179"/>
      <c r="T383" s="179"/>
      <c r="U383" s="180"/>
      <c r="V383" s="185"/>
      <c r="W383" s="117" t="str">
        <f t="shared" si="46"/>
        <v/>
      </c>
      <c r="X383" s="189"/>
      <c r="Y383" s="179"/>
      <c r="Z383" s="187"/>
      <c r="AA383" s="180"/>
      <c r="AB383" s="180"/>
      <c r="AC383" s="190"/>
      <c r="AD383" s="179"/>
      <c r="AE383" s="60" t="str">
        <f t="shared" si="47"/>
        <v/>
      </c>
      <c r="AF383" s="118" t="str">
        <f t="shared" si="48"/>
        <v/>
      </c>
      <c r="AG383" s="118"/>
      <c r="AH383" s="52"/>
      <c r="AI383" s="52"/>
      <c r="AJ383" s="119">
        <f t="shared" si="49"/>
        <v>0</v>
      </c>
      <c r="AK383" s="119">
        <f t="shared" si="50"/>
        <v>0</v>
      </c>
      <c r="AL383" s="119">
        <f t="shared" si="51"/>
        <v>0</v>
      </c>
      <c r="AM383" s="177">
        <f t="shared" si="52"/>
        <v>0</v>
      </c>
      <c r="AN383" s="177">
        <f t="shared" si="53"/>
        <v>0</v>
      </c>
      <c r="AO383" s="177">
        <f t="shared" si="54"/>
        <v>0</v>
      </c>
    </row>
    <row r="384" spans="4:41" s="116" customFormat="1" hidden="1">
      <c r="D384" s="60">
        <v>324</v>
      </c>
      <c r="E384" s="179"/>
      <c r="F384" s="180"/>
      <c r="G384" s="181"/>
      <c r="H384" s="52" t="str">
        <f>IF($G384="","",VLOOKUP($G384,加盟団体!$C$9:$H$208,5,FALSE))</f>
        <v/>
      </c>
      <c r="I384" s="61"/>
      <c r="J384" s="62" t="str">
        <f>IF($I384="","",VLOOKUP($I384,加盟団体!$C$9:$H$208,5,FALSE))</f>
        <v/>
      </c>
      <c r="K384" s="179"/>
      <c r="L384" s="62"/>
      <c r="M384" s="179"/>
      <c r="N384" s="62"/>
      <c r="O384" s="180"/>
      <c r="P384" s="179"/>
      <c r="Q384" s="179"/>
      <c r="R384" s="179"/>
      <c r="S384" s="179"/>
      <c r="T384" s="179"/>
      <c r="U384" s="180"/>
      <c r="V384" s="185"/>
      <c r="W384" s="117" t="str">
        <f t="shared" si="46"/>
        <v/>
      </c>
      <c r="X384" s="189"/>
      <c r="Y384" s="179"/>
      <c r="Z384" s="187"/>
      <c r="AA384" s="180"/>
      <c r="AB384" s="180"/>
      <c r="AC384" s="190"/>
      <c r="AD384" s="179"/>
      <c r="AE384" s="60" t="str">
        <f t="shared" si="47"/>
        <v/>
      </c>
      <c r="AF384" s="118" t="str">
        <f t="shared" si="48"/>
        <v/>
      </c>
      <c r="AG384" s="118"/>
      <c r="AH384" s="52"/>
      <c r="AI384" s="52"/>
      <c r="AJ384" s="119">
        <f t="shared" si="49"/>
        <v>0</v>
      </c>
      <c r="AK384" s="119">
        <f t="shared" si="50"/>
        <v>0</v>
      </c>
      <c r="AL384" s="119">
        <f t="shared" si="51"/>
        <v>0</v>
      </c>
      <c r="AM384" s="177">
        <f t="shared" si="52"/>
        <v>0</v>
      </c>
      <c r="AN384" s="177">
        <f t="shared" si="53"/>
        <v>0</v>
      </c>
      <c r="AO384" s="177">
        <f t="shared" si="54"/>
        <v>0</v>
      </c>
    </row>
    <row r="385" spans="4:41" s="116" customFormat="1" hidden="1">
      <c r="D385" s="60">
        <v>325</v>
      </c>
      <c r="E385" s="179"/>
      <c r="F385" s="180"/>
      <c r="G385" s="181"/>
      <c r="H385" s="52" t="str">
        <f>IF($G385="","",VLOOKUP($G385,加盟団体!$C$9:$H$208,5,FALSE))</f>
        <v/>
      </c>
      <c r="I385" s="61"/>
      <c r="J385" s="62" t="str">
        <f>IF($I385="","",VLOOKUP($I385,加盟団体!$C$9:$H$208,5,FALSE))</f>
        <v/>
      </c>
      <c r="K385" s="179"/>
      <c r="L385" s="62"/>
      <c r="M385" s="179"/>
      <c r="N385" s="62"/>
      <c r="O385" s="180"/>
      <c r="P385" s="179"/>
      <c r="Q385" s="179"/>
      <c r="R385" s="179"/>
      <c r="S385" s="179"/>
      <c r="T385" s="179"/>
      <c r="U385" s="180"/>
      <c r="V385" s="185"/>
      <c r="W385" s="117" t="str">
        <f t="shared" si="46"/>
        <v/>
      </c>
      <c r="X385" s="189"/>
      <c r="Y385" s="179"/>
      <c r="Z385" s="187"/>
      <c r="AA385" s="180"/>
      <c r="AB385" s="180"/>
      <c r="AC385" s="190"/>
      <c r="AD385" s="179"/>
      <c r="AE385" s="60" t="str">
        <f t="shared" si="47"/>
        <v/>
      </c>
      <c r="AF385" s="118" t="str">
        <f t="shared" si="48"/>
        <v/>
      </c>
      <c r="AG385" s="118"/>
      <c r="AH385" s="52"/>
      <c r="AI385" s="52"/>
      <c r="AJ385" s="119">
        <f t="shared" si="49"/>
        <v>0</v>
      </c>
      <c r="AK385" s="119">
        <f t="shared" si="50"/>
        <v>0</v>
      </c>
      <c r="AL385" s="119">
        <f t="shared" si="51"/>
        <v>0</v>
      </c>
      <c r="AM385" s="177">
        <f t="shared" si="52"/>
        <v>0</v>
      </c>
      <c r="AN385" s="177">
        <f t="shared" si="53"/>
        <v>0</v>
      </c>
      <c r="AO385" s="177">
        <f t="shared" si="54"/>
        <v>0</v>
      </c>
    </row>
    <row r="386" spans="4:41" s="116" customFormat="1" hidden="1">
      <c r="D386" s="60">
        <v>326</v>
      </c>
      <c r="E386" s="179"/>
      <c r="F386" s="180"/>
      <c r="G386" s="181"/>
      <c r="H386" s="52" t="str">
        <f>IF($G386="","",VLOOKUP($G386,加盟団体!$C$9:$H$208,5,FALSE))</f>
        <v/>
      </c>
      <c r="I386" s="61"/>
      <c r="J386" s="62" t="str">
        <f>IF($I386="","",VLOOKUP($I386,加盟団体!$C$9:$H$208,5,FALSE))</f>
        <v/>
      </c>
      <c r="K386" s="179"/>
      <c r="L386" s="62"/>
      <c r="M386" s="179"/>
      <c r="N386" s="62"/>
      <c r="O386" s="180"/>
      <c r="P386" s="179"/>
      <c r="Q386" s="179"/>
      <c r="R386" s="179"/>
      <c r="S386" s="179"/>
      <c r="T386" s="179"/>
      <c r="U386" s="180"/>
      <c r="V386" s="186"/>
      <c r="W386" s="117" t="str">
        <f t="shared" si="46"/>
        <v/>
      </c>
      <c r="X386" s="189"/>
      <c r="Y386" s="179"/>
      <c r="Z386" s="187"/>
      <c r="AA386" s="180"/>
      <c r="AB386" s="180"/>
      <c r="AC386" s="190"/>
      <c r="AD386" s="179"/>
      <c r="AE386" s="60" t="str">
        <f t="shared" si="47"/>
        <v/>
      </c>
      <c r="AF386" s="118" t="str">
        <f t="shared" si="48"/>
        <v/>
      </c>
      <c r="AG386" s="118"/>
      <c r="AH386" s="52"/>
      <c r="AI386" s="52"/>
      <c r="AJ386" s="119">
        <f t="shared" si="49"/>
        <v>0</v>
      </c>
      <c r="AK386" s="119">
        <f t="shared" si="50"/>
        <v>0</v>
      </c>
      <c r="AL386" s="119">
        <f t="shared" si="51"/>
        <v>0</v>
      </c>
      <c r="AM386" s="177">
        <f t="shared" si="52"/>
        <v>0</v>
      </c>
      <c r="AN386" s="177">
        <f t="shared" si="53"/>
        <v>0</v>
      </c>
      <c r="AO386" s="177">
        <f t="shared" si="54"/>
        <v>0</v>
      </c>
    </row>
    <row r="387" spans="4:41" s="116" customFormat="1" hidden="1">
      <c r="D387" s="60">
        <v>327</v>
      </c>
      <c r="E387" s="179"/>
      <c r="F387" s="180"/>
      <c r="G387" s="181"/>
      <c r="H387" s="52" t="str">
        <f>IF($G387="","",VLOOKUP($G387,加盟団体!$C$9:$H$208,5,FALSE))</f>
        <v/>
      </c>
      <c r="I387" s="61"/>
      <c r="J387" s="62" t="str">
        <f>IF($I387="","",VLOOKUP($I387,加盟団体!$C$9:$H$208,5,FALSE))</f>
        <v/>
      </c>
      <c r="K387" s="179"/>
      <c r="L387" s="62"/>
      <c r="M387" s="179"/>
      <c r="N387" s="62"/>
      <c r="O387" s="180"/>
      <c r="P387" s="179"/>
      <c r="Q387" s="179"/>
      <c r="R387" s="179"/>
      <c r="S387" s="179"/>
      <c r="T387" s="179"/>
      <c r="U387" s="180"/>
      <c r="V387" s="185"/>
      <c r="W387" s="117" t="str">
        <f t="shared" si="46"/>
        <v/>
      </c>
      <c r="X387" s="189"/>
      <c r="Y387" s="179"/>
      <c r="Z387" s="187"/>
      <c r="AA387" s="180"/>
      <c r="AB387" s="180"/>
      <c r="AC387" s="190"/>
      <c r="AD387" s="179"/>
      <c r="AE387" s="60" t="str">
        <f t="shared" si="47"/>
        <v/>
      </c>
      <c r="AF387" s="118" t="str">
        <f t="shared" si="48"/>
        <v/>
      </c>
      <c r="AG387" s="118"/>
      <c r="AH387" s="52"/>
      <c r="AI387" s="52"/>
      <c r="AJ387" s="119">
        <f t="shared" si="49"/>
        <v>0</v>
      </c>
      <c r="AK387" s="119">
        <f t="shared" si="50"/>
        <v>0</v>
      </c>
      <c r="AL387" s="119">
        <f t="shared" si="51"/>
        <v>0</v>
      </c>
      <c r="AM387" s="177">
        <f t="shared" si="52"/>
        <v>0</v>
      </c>
      <c r="AN387" s="177">
        <f t="shared" si="53"/>
        <v>0</v>
      </c>
      <c r="AO387" s="177">
        <f t="shared" si="54"/>
        <v>0</v>
      </c>
    </row>
    <row r="388" spans="4:41" s="116" customFormat="1" hidden="1">
      <c r="D388" s="60">
        <v>328</v>
      </c>
      <c r="E388" s="179"/>
      <c r="F388" s="180"/>
      <c r="G388" s="181"/>
      <c r="H388" s="52" t="str">
        <f>IF($G388="","",VLOOKUP($G388,加盟団体!$C$9:$H$208,5,FALSE))</f>
        <v/>
      </c>
      <c r="I388" s="61"/>
      <c r="J388" s="62" t="str">
        <f>IF($I388="","",VLOOKUP($I388,加盟団体!$C$9:$H$208,5,FALSE))</f>
        <v/>
      </c>
      <c r="K388" s="179"/>
      <c r="L388" s="62"/>
      <c r="M388" s="179"/>
      <c r="N388" s="62"/>
      <c r="O388" s="180"/>
      <c r="P388" s="179"/>
      <c r="Q388" s="179"/>
      <c r="R388" s="179"/>
      <c r="S388" s="179"/>
      <c r="T388" s="179"/>
      <c r="U388" s="180"/>
      <c r="V388" s="185"/>
      <c r="W388" s="117" t="str">
        <f t="shared" si="46"/>
        <v/>
      </c>
      <c r="X388" s="189"/>
      <c r="Y388" s="179"/>
      <c r="Z388" s="187"/>
      <c r="AA388" s="180"/>
      <c r="AB388" s="180"/>
      <c r="AC388" s="190"/>
      <c r="AD388" s="179"/>
      <c r="AE388" s="60" t="str">
        <f t="shared" si="47"/>
        <v/>
      </c>
      <c r="AF388" s="118" t="str">
        <f t="shared" si="48"/>
        <v/>
      </c>
      <c r="AG388" s="118"/>
      <c r="AH388" s="52"/>
      <c r="AI388" s="52"/>
      <c r="AJ388" s="119">
        <f t="shared" si="49"/>
        <v>0</v>
      </c>
      <c r="AK388" s="119">
        <f t="shared" si="50"/>
        <v>0</v>
      </c>
      <c r="AL388" s="119">
        <f t="shared" si="51"/>
        <v>0</v>
      </c>
      <c r="AM388" s="177">
        <f t="shared" si="52"/>
        <v>0</v>
      </c>
      <c r="AN388" s="177">
        <f t="shared" si="53"/>
        <v>0</v>
      </c>
      <c r="AO388" s="177">
        <f t="shared" si="54"/>
        <v>0</v>
      </c>
    </row>
    <row r="389" spans="4:41" s="116" customFormat="1" hidden="1">
      <c r="D389" s="60">
        <v>329</v>
      </c>
      <c r="E389" s="179"/>
      <c r="F389" s="180"/>
      <c r="G389" s="181"/>
      <c r="H389" s="52" t="str">
        <f>IF($G389="","",VLOOKUP($G389,加盟団体!$C$9:$H$208,5,FALSE))</f>
        <v/>
      </c>
      <c r="I389" s="61"/>
      <c r="J389" s="62" t="str">
        <f>IF($I389="","",VLOOKUP($I389,加盟団体!$C$9:$H$208,5,FALSE))</f>
        <v/>
      </c>
      <c r="K389" s="179"/>
      <c r="L389" s="62"/>
      <c r="M389" s="179"/>
      <c r="N389" s="62"/>
      <c r="O389" s="180"/>
      <c r="P389" s="179"/>
      <c r="Q389" s="179"/>
      <c r="R389" s="179"/>
      <c r="S389" s="179"/>
      <c r="T389" s="179"/>
      <c r="U389" s="180"/>
      <c r="V389" s="185"/>
      <c r="W389" s="117" t="str">
        <f t="shared" si="46"/>
        <v/>
      </c>
      <c r="X389" s="189"/>
      <c r="Y389" s="179"/>
      <c r="Z389" s="187"/>
      <c r="AA389" s="180"/>
      <c r="AB389" s="180"/>
      <c r="AC389" s="190"/>
      <c r="AD389" s="179"/>
      <c r="AE389" s="60" t="str">
        <f t="shared" si="47"/>
        <v/>
      </c>
      <c r="AF389" s="118" t="str">
        <f t="shared" si="48"/>
        <v/>
      </c>
      <c r="AG389" s="118"/>
      <c r="AH389" s="52"/>
      <c r="AI389" s="52"/>
      <c r="AJ389" s="119">
        <f t="shared" si="49"/>
        <v>0</v>
      </c>
      <c r="AK389" s="119">
        <f t="shared" si="50"/>
        <v>0</v>
      </c>
      <c r="AL389" s="119">
        <f t="shared" si="51"/>
        <v>0</v>
      </c>
      <c r="AM389" s="177">
        <f t="shared" si="52"/>
        <v>0</v>
      </c>
      <c r="AN389" s="177">
        <f t="shared" si="53"/>
        <v>0</v>
      </c>
      <c r="AO389" s="177">
        <f t="shared" si="54"/>
        <v>0</v>
      </c>
    </row>
    <row r="390" spans="4:41" s="116" customFormat="1" hidden="1">
      <c r="D390" s="60">
        <v>330</v>
      </c>
      <c r="E390" s="179"/>
      <c r="F390" s="180"/>
      <c r="G390" s="181"/>
      <c r="H390" s="52" t="str">
        <f>IF($G390="","",VLOOKUP($G390,加盟団体!$C$9:$H$208,5,FALSE))</f>
        <v/>
      </c>
      <c r="I390" s="61"/>
      <c r="J390" s="62" t="str">
        <f>IF($I390="","",VLOOKUP($I390,加盟団体!$C$9:$H$208,5,FALSE))</f>
        <v/>
      </c>
      <c r="K390" s="179"/>
      <c r="L390" s="62"/>
      <c r="M390" s="179"/>
      <c r="N390" s="62"/>
      <c r="O390" s="180"/>
      <c r="P390" s="179"/>
      <c r="Q390" s="179"/>
      <c r="R390" s="179"/>
      <c r="S390" s="179"/>
      <c r="T390" s="179"/>
      <c r="U390" s="180"/>
      <c r="V390" s="185"/>
      <c r="W390" s="117" t="str">
        <f t="shared" si="46"/>
        <v/>
      </c>
      <c r="X390" s="189"/>
      <c r="Y390" s="179"/>
      <c r="Z390" s="187"/>
      <c r="AA390" s="180"/>
      <c r="AB390" s="180"/>
      <c r="AC390" s="190"/>
      <c r="AD390" s="179"/>
      <c r="AE390" s="60" t="str">
        <f t="shared" si="47"/>
        <v/>
      </c>
      <c r="AF390" s="118" t="str">
        <f t="shared" si="48"/>
        <v/>
      </c>
      <c r="AG390" s="118"/>
      <c r="AH390" s="52"/>
      <c r="AI390" s="52"/>
      <c r="AJ390" s="119">
        <f t="shared" si="49"/>
        <v>0</v>
      </c>
      <c r="AK390" s="119">
        <f t="shared" si="50"/>
        <v>0</v>
      </c>
      <c r="AL390" s="119">
        <f t="shared" si="51"/>
        <v>0</v>
      </c>
      <c r="AM390" s="177">
        <f t="shared" si="52"/>
        <v>0</v>
      </c>
      <c r="AN390" s="177">
        <f t="shared" si="53"/>
        <v>0</v>
      </c>
      <c r="AO390" s="177">
        <f t="shared" si="54"/>
        <v>0</v>
      </c>
    </row>
    <row r="391" spans="4:41" s="116" customFormat="1" hidden="1">
      <c r="D391" s="60">
        <v>331</v>
      </c>
      <c r="E391" s="179"/>
      <c r="F391" s="180"/>
      <c r="G391" s="181"/>
      <c r="H391" s="52" t="str">
        <f>IF($G391="","",VLOOKUP($G391,加盟団体!$C$9:$H$208,5,FALSE))</f>
        <v/>
      </c>
      <c r="I391" s="61"/>
      <c r="J391" s="62" t="str">
        <f>IF($I391="","",VLOOKUP($I391,加盟団体!$C$9:$H$208,5,FALSE))</f>
        <v/>
      </c>
      <c r="K391" s="179"/>
      <c r="L391" s="62"/>
      <c r="M391" s="179"/>
      <c r="N391" s="62"/>
      <c r="O391" s="180"/>
      <c r="P391" s="179"/>
      <c r="Q391" s="179"/>
      <c r="R391" s="179"/>
      <c r="S391" s="179"/>
      <c r="T391" s="179"/>
      <c r="U391" s="180"/>
      <c r="V391" s="185"/>
      <c r="W391" s="117" t="str">
        <f t="shared" si="46"/>
        <v/>
      </c>
      <c r="X391" s="189"/>
      <c r="Y391" s="179"/>
      <c r="Z391" s="187"/>
      <c r="AA391" s="180"/>
      <c r="AB391" s="180"/>
      <c r="AC391" s="190"/>
      <c r="AD391" s="179"/>
      <c r="AE391" s="60" t="str">
        <f t="shared" si="47"/>
        <v/>
      </c>
      <c r="AF391" s="118" t="str">
        <f t="shared" si="48"/>
        <v/>
      </c>
      <c r="AG391" s="118"/>
      <c r="AH391" s="52"/>
      <c r="AI391" s="52"/>
      <c r="AJ391" s="119">
        <f t="shared" si="49"/>
        <v>0</v>
      </c>
      <c r="AK391" s="119">
        <f t="shared" si="50"/>
        <v>0</v>
      </c>
      <c r="AL391" s="119">
        <f t="shared" si="51"/>
        <v>0</v>
      </c>
      <c r="AM391" s="177">
        <f t="shared" si="52"/>
        <v>0</v>
      </c>
      <c r="AN391" s="177">
        <f t="shared" si="53"/>
        <v>0</v>
      </c>
      <c r="AO391" s="177">
        <f t="shared" si="54"/>
        <v>0</v>
      </c>
    </row>
    <row r="392" spans="4:41" s="116" customFormat="1" hidden="1">
      <c r="D392" s="60">
        <v>332</v>
      </c>
      <c r="E392" s="179"/>
      <c r="F392" s="180"/>
      <c r="G392" s="181"/>
      <c r="H392" s="52" t="str">
        <f>IF($G392="","",VLOOKUP($G392,加盟団体!$C$9:$H$208,5,FALSE))</f>
        <v/>
      </c>
      <c r="I392" s="61"/>
      <c r="J392" s="62" t="str">
        <f>IF($I392="","",VLOOKUP($I392,加盟団体!$C$9:$H$208,5,FALSE))</f>
        <v/>
      </c>
      <c r="K392" s="179"/>
      <c r="L392" s="62"/>
      <c r="M392" s="179"/>
      <c r="N392" s="62"/>
      <c r="O392" s="180"/>
      <c r="P392" s="179"/>
      <c r="Q392" s="179"/>
      <c r="R392" s="179"/>
      <c r="S392" s="179"/>
      <c r="T392" s="179"/>
      <c r="U392" s="180"/>
      <c r="V392" s="185"/>
      <c r="W392" s="117" t="str">
        <f t="shared" si="46"/>
        <v/>
      </c>
      <c r="X392" s="189"/>
      <c r="Y392" s="179"/>
      <c r="Z392" s="187"/>
      <c r="AA392" s="180"/>
      <c r="AB392" s="180"/>
      <c r="AC392" s="190"/>
      <c r="AD392" s="179"/>
      <c r="AE392" s="60" t="str">
        <f t="shared" si="47"/>
        <v/>
      </c>
      <c r="AF392" s="118" t="str">
        <f t="shared" si="48"/>
        <v/>
      </c>
      <c r="AG392" s="118"/>
      <c r="AH392" s="52"/>
      <c r="AI392" s="52"/>
      <c r="AJ392" s="119">
        <f t="shared" si="49"/>
        <v>0</v>
      </c>
      <c r="AK392" s="119">
        <f t="shared" si="50"/>
        <v>0</v>
      </c>
      <c r="AL392" s="119">
        <f t="shared" si="51"/>
        <v>0</v>
      </c>
      <c r="AM392" s="177">
        <f t="shared" si="52"/>
        <v>0</v>
      </c>
      <c r="AN392" s="177">
        <f t="shared" si="53"/>
        <v>0</v>
      </c>
      <c r="AO392" s="177">
        <f t="shared" si="54"/>
        <v>0</v>
      </c>
    </row>
    <row r="393" spans="4:41" s="116" customFormat="1" hidden="1">
      <c r="D393" s="60">
        <v>333</v>
      </c>
      <c r="E393" s="179"/>
      <c r="F393" s="180"/>
      <c r="G393" s="181"/>
      <c r="H393" s="52" t="str">
        <f>IF($G393="","",VLOOKUP($G393,加盟団体!$C$9:$H$208,5,FALSE))</f>
        <v/>
      </c>
      <c r="I393" s="61"/>
      <c r="J393" s="62" t="str">
        <f>IF($I393="","",VLOOKUP($I393,加盟団体!$C$9:$H$208,5,FALSE))</f>
        <v/>
      </c>
      <c r="K393" s="179"/>
      <c r="L393" s="62"/>
      <c r="M393" s="179"/>
      <c r="N393" s="62"/>
      <c r="O393" s="180"/>
      <c r="P393" s="179"/>
      <c r="Q393" s="179"/>
      <c r="R393" s="179"/>
      <c r="S393" s="179"/>
      <c r="T393" s="179"/>
      <c r="U393" s="180"/>
      <c r="V393" s="185"/>
      <c r="W393" s="117" t="str">
        <f t="shared" si="46"/>
        <v/>
      </c>
      <c r="X393" s="189"/>
      <c r="Y393" s="179"/>
      <c r="Z393" s="187"/>
      <c r="AA393" s="180"/>
      <c r="AB393" s="180"/>
      <c r="AC393" s="190"/>
      <c r="AD393" s="179"/>
      <c r="AE393" s="60" t="str">
        <f t="shared" si="47"/>
        <v/>
      </c>
      <c r="AF393" s="118" t="str">
        <f t="shared" si="48"/>
        <v/>
      </c>
      <c r="AG393" s="118"/>
      <c r="AH393" s="52"/>
      <c r="AI393" s="52"/>
      <c r="AJ393" s="119">
        <f t="shared" si="49"/>
        <v>0</v>
      </c>
      <c r="AK393" s="119">
        <f t="shared" si="50"/>
        <v>0</v>
      </c>
      <c r="AL393" s="119">
        <f t="shared" si="51"/>
        <v>0</v>
      </c>
      <c r="AM393" s="177">
        <f t="shared" si="52"/>
        <v>0</v>
      </c>
      <c r="AN393" s="177">
        <f t="shared" si="53"/>
        <v>0</v>
      </c>
      <c r="AO393" s="177">
        <f t="shared" si="54"/>
        <v>0</v>
      </c>
    </row>
    <row r="394" spans="4:41" s="116" customFormat="1" hidden="1">
      <c r="D394" s="60">
        <v>334</v>
      </c>
      <c r="E394" s="179"/>
      <c r="F394" s="180"/>
      <c r="G394" s="181"/>
      <c r="H394" s="52" t="str">
        <f>IF($G394="","",VLOOKUP($G394,加盟団体!$C$9:$H$208,5,FALSE))</f>
        <v/>
      </c>
      <c r="I394" s="61"/>
      <c r="J394" s="62" t="str">
        <f>IF($I394="","",VLOOKUP($I394,加盟団体!$C$9:$H$208,5,FALSE))</f>
        <v/>
      </c>
      <c r="K394" s="179"/>
      <c r="L394" s="62"/>
      <c r="M394" s="179"/>
      <c r="N394" s="62"/>
      <c r="O394" s="180"/>
      <c r="P394" s="179"/>
      <c r="Q394" s="179"/>
      <c r="R394" s="179"/>
      <c r="S394" s="179"/>
      <c r="T394" s="179"/>
      <c r="U394" s="180"/>
      <c r="V394" s="185"/>
      <c r="W394" s="117" t="str">
        <f t="shared" si="46"/>
        <v/>
      </c>
      <c r="X394" s="189"/>
      <c r="Y394" s="179"/>
      <c r="Z394" s="187"/>
      <c r="AA394" s="180"/>
      <c r="AB394" s="180"/>
      <c r="AC394" s="190"/>
      <c r="AD394" s="179"/>
      <c r="AE394" s="60" t="str">
        <f t="shared" si="47"/>
        <v/>
      </c>
      <c r="AF394" s="118" t="str">
        <f t="shared" si="48"/>
        <v/>
      </c>
      <c r="AG394" s="118"/>
      <c r="AH394" s="52"/>
      <c r="AI394" s="52"/>
      <c r="AJ394" s="119">
        <f t="shared" si="49"/>
        <v>0</v>
      </c>
      <c r="AK394" s="119">
        <f t="shared" si="50"/>
        <v>0</v>
      </c>
      <c r="AL394" s="119">
        <f t="shared" si="51"/>
        <v>0</v>
      </c>
      <c r="AM394" s="177">
        <f t="shared" si="52"/>
        <v>0</v>
      </c>
      <c r="AN394" s="177">
        <f t="shared" si="53"/>
        <v>0</v>
      </c>
      <c r="AO394" s="177">
        <f t="shared" si="54"/>
        <v>0</v>
      </c>
    </row>
    <row r="395" spans="4:41" s="116" customFormat="1" hidden="1">
      <c r="D395" s="60">
        <v>335</v>
      </c>
      <c r="E395" s="179"/>
      <c r="F395" s="180"/>
      <c r="G395" s="181"/>
      <c r="H395" s="52" t="str">
        <f>IF($G395="","",VLOOKUP($G395,加盟団体!$C$9:$H$208,5,FALSE))</f>
        <v/>
      </c>
      <c r="I395" s="61"/>
      <c r="J395" s="62" t="str">
        <f>IF($I395="","",VLOOKUP($I395,加盟団体!$C$9:$H$208,5,FALSE))</f>
        <v/>
      </c>
      <c r="K395" s="179"/>
      <c r="L395" s="62"/>
      <c r="M395" s="179"/>
      <c r="N395" s="62"/>
      <c r="O395" s="180"/>
      <c r="P395" s="179"/>
      <c r="Q395" s="179"/>
      <c r="R395" s="179"/>
      <c r="S395" s="179"/>
      <c r="T395" s="179"/>
      <c r="U395" s="180"/>
      <c r="V395" s="186"/>
      <c r="W395" s="117" t="str">
        <f t="shared" si="46"/>
        <v/>
      </c>
      <c r="X395" s="189"/>
      <c r="Y395" s="179"/>
      <c r="Z395" s="187"/>
      <c r="AA395" s="180"/>
      <c r="AB395" s="180"/>
      <c r="AC395" s="190"/>
      <c r="AD395" s="179"/>
      <c r="AE395" s="60" t="str">
        <f t="shared" si="47"/>
        <v/>
      </c>
      <c r="AF395" s="118" t="str">
        <f t="shared" si="48"/>
        <v/>
      </c>
      <c r="AG395" s="118"/>
      <c r="AH395" s="52"/>
      <c r="AI395" s="52"/>
      <c r="AJ395" s="119">
        <f t="shared" si="49"/>
        <v>0</v>
      </c>
      <c r="AK395" s="119">
        <f t="shared" si="50"/>
        <v>0</v>
      </c>
      <c r="AL395" s="119">
        <f t="shared" si="51"/>
        <v>0</v>
      </c>
      <c r="AM395" s="177">
        <f t="shared" si="52"/>
        <v>0</v>
      </c>
      <c r="AN395" s="177">
        <f t="shared" si="53"/>
        <v>0</v>
      </c>
      <c r="AO395" s="177">
        <f t="shared" si="54"/>
        <v>0</v>
      </c>
    </row>
    <row r="396" spans="4:41" s="116" customFormat="1" hidden="1">
      <c r="D396" s="60">
        <v>336</v>
      </c>
      <c r="E396" s="179"/>
      <c r="F396" s="180"/>
      <c r="G396" s="181"/>
      <c r="H396" s="52" t="str">
        <f>IF($G396="","",VLOOKUP($G396,加盟団体!$C$9:$H$208,5,FALSE))</f>
        <v/>
      </c>
      <c r="I396" s="61"/>
      <c r="J396" s="62" t="str">
        <f>IF($I396="","",VLOOKUP($I396,加盟団体!$C$9:$H$208,5,FALSE))</f>
        <v/>
      </c>
      <c r="K396" s="179"/>
      <c r="L396" s="62"/>
      <c r="M396" s="179"/>
      <c r="N396" s="62"/>
      <c r="O396" s="180"/>
      <c r="P396" s="179"/>
      <c r="Q396" s="179"/>
      <c r="R396" s="179"/>
      <c r="S396" s="179"/>
      <c r="T396" s="179"/>
      <c r="U396" s="180"/>
      <c r="V396" s="186"/>
      <c r="W396" s="117" t="str">
        <f t="shared" si="46"/>
        <v/>
      </c>
      <c r="X396" s="189"/>
      <c r="Y396" s="179"/>
      <c r="Z396" s="187"/>
      <c r="AA396" s="180"/>
      <c r="AB396" s="180"/>
      <c r="AC396" s="190"/>
      <c r="AD396" s="179"/>
      <c r="AE396" s="60" t="str">
        <f t="shared" si="47"/>
        <v/>
      </c>
      <c r="AF396" s="118" t="str">
        <f t="shared" si="48"/>
        <v/>
      </c>
      <c r="AG396" s="118"/>
      <c r="AH396" s="52"/>
      <c r="AI396" s="52"/>
      <c r="AJ396" s="119">
        <f t="shared" si="49"/>
        <v>0</v>
      </c>
      <c r="AK396" s="119">
        <f t="shared" si="50"/>
        <v>0</v>
      </c>
      <c r="AL396" s="119">
        <f t="shared" si="51"/>
        <v>0</v>
      </c>
      <c r="AM396" s="177">
        <f t="shared" si="52"/>
        <v>0</v>
      </c>
      <c r="AN396" s="177">
        <f t="shared" si="53"/>
        <v>0</v>
      </c>
      <c r="AO396" s="177">
        <f t="shared" si="54"/>
        <v>0</v>
      </c>
    </row>
    <row r="397" spans="4:41" s="116" customFormat="1" hidden="1">
      <c r="D397" s="60">
        <v>337</v>
      </c>
      <c r="E397" s="179"/>
      <c r="F397" s="180"/>
      <c r="G397" s="181"/>
      <c r="H397" s="52" t="str">
        <f>IF($G397="","",VLOOKUP($G397,加盟団体!$C$9:$H$208,5,FALSE))</f>
        <v/>
      </c>
      <c r="I397" s="61"/>
      <c r="J397" s="62" t="str">
        <f>IF($I397="","",VLOOKUP($I397,加盟団体!$C$9:$H$208,5,FALSE))</f>
        <v/>
      </c>
      <c r="K397" s="179"/>
      <c r="L397" s="62"/>
      <c r="M397" s="179"/>
      <c r="N397" s="62"/>
      <c r="O397" s="180"/>
      <c r="P397" s="179"/>
      <c r="Q397" s="179"/>
      <c r="R397" s="179"/>
      <c r="S397" s="179"/>
      <c r="T397" s="179"/>
      <c r="U397" s="180"/>
      <c r="V397" s="185"/>
      <c r="W397" s="117" t="str">
        <f t="shared" si="46"/>
        <v/>
      </c>
      <c r="X397" s="189"/>
      <c r="Y397" s="179"/>
      <c r="Z397" s="187"/>
      <c r="AA397" s="180"/>
      <c r="AB397" s="180"/>
      <c r="AC397" s="190"/>
      <c r="AD397" s="179"/>
      <c r="AE397" s="60" t="str">
        <f t="shared" si="47"/>
        <v/>
      </c>
      <c r="AF397" s="118" t="str">
        <f t="shared" si="48"/>
        <v/>
      </c>
      <c r="AG397" s="118"/>
      <c r="AH397" s="52"/>
      <c r="AI397" s="52"/>
      <c r="AJ397" s="119">
        <f t="shared" si="49"/>
        <v>0</v>
      </c>
      <c r="AK397" s="119">
        <f t="shared" si="50"/>
        <v>0</v>
      </c>
      <c r="AL397" s="119">
        <f t="shared" si="51"/>
        <v>0</v>
      </c>
      <c r="AM397" s="177">
        <f t="shared" si="52"/>
        <v>0</v>
      </c>
      <c r="AN397" s="177">
        <f t="shared" si="53"/>
        <v>0</v>
      </c>
      <c r="AO397" s="177">
        <f t="shared" si="54"/>
        <v>0</v>
      </c>
    </row>
    <row r="398" spans="4:41" s="116" customFormat="1" hidden="1">
      <c r="D398" s="60">
        <v>338</v>
      </c>
      <c r="E398" s="179"/>
      <c r="F398" s="180"/>
      <c r="G398" s="181"/>
      <c r="H398" s="52" t="str">
        <f>IF($G398="","",VLOOKUP($G398,加盟団体!$C$9:$H$208,5,FALSE))</f>
        <v/>
      </c>
      <c r="I398" s="61"/>
      <c r="J398" s="62" t="str">
        <f>IF($I398="","",VLOOKUP($I398,加盟団体!$C$9:$H$208,5,FALSE))</f>
        <v/>
      </c>
      <c r="K398" s="179"/>
      <c r="L398" s="62"/>
      <c r="M398" s="179"/>
      <c r="N398" s="62"/>
      <c r="O398" s="180"/>
      <c r="P398" s="179"/>
      <c r="Q398" s="179"/>
      <c r="R398" s="179"/>
      <c r="S398" s="179"/>
      <c r="T398" s="179"/>
      <c r="U398" s="180"/>
      <c r="V398" s="185"/>
      <c r="W398" s="117" t="str">
        <f t="shared" si="46"/>
        <v/>
      </c>
      <c r="X398" s="189"/>
      <c r="Y398" s="179"/>
      <c r="Z398" s="187"/>
      <c r="AA398" s="180"/>
      <c r="AB398" s="180"/>
      <c r="AC398" s="190"/>
      <c r="AD398" s="179"/>
      <c r="AE398" s="60" t="str">
        <f t="shared" si="47"/>
        <v/>
      </c>
      <c r="AF398" s="118" t="str">
        <f t="shared" si="48"/>
        <v/>
      </c>
      <c r="AG398" s="118"/>
      <c r="AH398" s="52"/>
      <c r="AI398" s="52"/>
      <c r="AJ398" s="119">
        <f t="shared" si="49"/>
        <v>0</v>
      </c>
      <c r="AK398" s="119">
        <f t="shared" si="50"/>
        <v>0</v>
      </c>
      <c r="AL398" s="119">
        <f t="shared" si="51"/>
        <v>0</v>
      </c>
      <c r="AM398" s="177">
        <f t="shared" si="52"/>
        <v>0</v>
      </c>
      <c r="AN398" s="177">
        <f t="shared" si="53"/>
        <v>0</v>
      </c>
      <c r="AO398" s="177">
        <f t="shared" si="54"/>
        <v>0</v>
      </c>
    </row>
    <row r="399" spans="4:41" s="116" customFormat="1" hidden="1">
      <c r="D399" s="60">
        <v>339</v>
      </c>
      <c r="E399" s="179"/>
      <c r="F399" s="180"/>
      <c r="G399" s="181"/>
      <c r="H399" s="52" t="str">
        <f>IF($G399="","",VLOOKUP($G399,加盟団体!$C$9:$H$208,5,FALSE))</f>
        <v/>
      </c>
      <c r="I399" s="61"/>
      <c r="J399" s="62" t="str">
        <f>IF($I399="","",VLOOKUP($I399,加盟団体!$C$9:$H$208,5,FALSE))</f>
        <v/>
      </c>
      <c r="K399" s="179"/>
      <c r="L399" s="62"/>
      <c r="M399" s="179"/>
      <c r="N399" s="62"/>
      <c r="O399" s="180"/>
      <c r="P399" s="179"/>
      <c r="Q399" s="179"/>
      <c r="R399" s="179"/>
      <c r="S399" s="179"/>
      <c r="T399" s="179"/>
      <c r="U399" s="180"/>
      <c r="V399" s="185"/>
      <c r="W399" s="117" t="str">
        <f t="shared" si="46"/>
        <v/>
      </c>
      <c r="X399" s="189"/>
      <c r="Y399" s="179"/>
      <c r="Z399" s="187"/>
      <c r="AA399" s="180"/>
      <c r="AB399" s="180"/>
      <c r="AC399" s="190"/>
      <c r="AD399" s="179"/>
      <c r="AE399" s="60" t="str">
        <f t="shared" si="47"/>
        <v/>
      </c>
      <c r="AF399" s="118" t="str">
        <f t="shared" si="48"/>
        <v/>
      </c>
      <c r="AG399" s="118"/>
      <c r="AH399" s="52"/>
      <c r="AI399" s="52"/>
      <c r="AJ399" s="119">
        <f t="shared" si="49"/>
        <v>0</v>
      </c>
      <c r="AK399" s="119">
        <f t="shared" si="50"/>
        <v>0</v>
      </c>
      <c r="AL399" s="119">
        <f t="shared" si="51"/>
        <v>0</v>
      </c>
      <c r="AM399" s="177">
        <f t="shared" si="52"/>
        <v>0</v>
      </c>
      <c r="AN399" s="177">
        <f t="shared" si="53"/>
        <v>0</v>
      </c>
      <c r="AO399" s="177">
        <f t="shared" si="54"/>
        <v>0</v>
      </c>
    </row>
    <row r="400" spans="4:41" s="116" customFormat="1" hidden="1">
      <c r="D400" s="60">
        <v>340</v>
      </c>
      <c r="E400" s="179"/>
      <c r="F400" s="180"/>
      <c r="G400" s="181"/>
      <c r="H400" s="52" t="str">
        <f>IF($G400="","",VLOOKUP($G400,加盟団体!$C$9:$H$208,5,FALSE))</f>
        <v/>
      </c>
      <c r="I400" s="61"/>
      <c r="J400" s="62" t="str">
        <f>IF($I400="","",VLOOKUP($I400,加盟団体!$C$9:$H$208,5,FALSE))</f>
        <v/>
      </c>
      <c r="K400" s="179"/>
      <c r="L400" s="62"/>
      <c r="M400" s="179"/>
      <c r="N400" s="62"/>
      <c r="O400" s="180"/>
      <c r="P400" s="179"/>
      <c r="Q400" s="179"/>
      <c r="R400" s="179"/>
      <c r="S400" s="179"/>
      <c r="T400" s="179"/>
      <c r="U400" s="180"/>
      <c r="V400" s="185"/>
      <c r="W400" s="117" t="str">
        <f t="shared" si="46"/>
        <v/>
      </c>
      <c r="X400" s="189"/>
      <c r="Y400" s="179"/>
      <c r="Z400" s="187"/>
      <c r="AA400" s="180"/>
      <c r="AB400" s="180"/>
      <c r="AC400" s="190"/>
      <c r="AD400" s="179"/>
      <c r="AE400" s="60" t="str">
        <f t="shared" si="47"/>
        <v/>
      </c>
      <c r="AF400" s="118" t="str">
        <f t="shared" si="48"/>
        <v/>
      </c>
      <c r="AG400" s="118"/>
      <c r="AH400" s="52"/>
      <c r="AI400" s="52"/>
      <c r="AJ400" s="119">
        <f t="shared" si="49"/>
        <v>0</v>
      </c>
      <c r="AK400" s="119">
        <f t="shared" si="50"/>
        <v>0</v>
      </c>
      <c r="AL400" s="119">
        <f t="shared" si="51"/>
        <v>0</v>
      </c>
      <c r="AM400" s="177">
        <f t="shared" si="52"/>
        <v>0</v>
      </c>
      <c r="AN400" s="177">
        <f t="shared" si="53"/>
        <v>0</v>
      </c>
      <c r="AO400" s="177">
        <f t="shared" si="54"/>
        <v>0</v>
      </c>
    </row>
    <row r="401" spans="4:41" s="116" customFormat="1" hidden="1">
      <c r="D401" s="60">
        <v>341</v>
      </c>
      <c r="E401" s="179"/>
      <c r="F401" s="180"/>
      <c r="G401" s="181"/>
      <c r="H401" s="52" t="str">
        <f>IF($G401="","",VLOOKUP($G401,加盟団体!$C$9:$H$208,5,FALSE))</f>
        <v/>
      </c>
      <c r="I401" s="61"/>
      <c r="J401" s="62" t="str">
        <f>IF($I401="","",VLOOKUP($I401,加盟団体!$C$9:$H$208,5,FALSE))</f>
        <v/>
      </c>
      <c r="K401" s="179"/>
      <c r="L401" s="62"/>
      <c r="M401" s="179"/>
      <c r="N401" s="62"/>
      <c r="O401" s="180"/>
      <c r="P401" s="179"/>
      <c r="Q401" s="179"/>
      <c r="R401" s="179"/>
      <c r="S401" s="179"/>
      <c r="T401" s="179"/>
      <c r="U401" s="180"/>
      <c r="V401" s="185"/>
      <c r="W401" s="117" t="str">
        <f t="shared" si="46"/>
        <v/>
      </c>
      <c r="X401" s="189"/>
      <c r="Y401" s="179"/>
      <c r="Z401" s="187"/>
      <c r="AA401" s="180"/>
      <c r="AB401" s="180"/>
      <c r="AC401" s="190"/>
      <c r="AD401" s="179"/>
      <c r="AE401" s="60" t="str">
        <f t="shared" si="47"/>
        <v/>
      </c>
      <c r="AF401" s="118" t="str">
        <f t="shared" si="48"/>
        <v/>
      </c>
      <c r="AG401" s="118"/>
      <c r="AH401" s="52"/>
      <c r="AI401" s="52"/>
      <c r="AJ401" s="119">
        <f t="shared" si="49"/>
        <v>0</v>
      </c>
      <c r="AK401" s="119">
        <f t="shared" si="50"/>
        <v>0</v>
      </c>
      <c r="AL401" s="119">
        <f t="shared" si="51"/>
        <v>0</v>
      </c>
      <c r="AM401" s="177">
        <f t="shared" si="52"/>
        <v>0</v>
      </c>
      <c r="AN401" s="177">
        <f t="shared" si="53"/>
        <v>0</v>
      </c>
      <c r="AO401" s="177">
        <f t="shared" si="54"/>
        <v>0</v>
      </c>
    </row>
    <row r="402" spans="4:41" s="116" customFormat="1" hidden="1">
      <c r="D402" s="60">
        <v>342</v>
      </c>
      <c r="E402" s="179"/>
      <c r="F402" s="180"/>
      <c r="G402" s="181"/>
      <c r="H402" s="52" t="str">
        <f>IF($G402="","",VLOOKUP($G402,加盟団体!$C$9:$H$208,5,FALSE))</f>
        <v/>
      </c>
      <c r="I402" s="61"/>
      <c r="J402" s="62" t="str">
        <f>IF($I402="","",VLOOKUP($I402,加盟団体!$C$9:$H$208,5,FALSE))</f>
        <v/>
      </c>
      <c r="K402" s="179"/>
      <c r="L402" s="62"/>
      <c r="M402" s="179"/>
      <c r="N402" s="62"/>
      <c r="O402" s="180"/>
      <c r="P402" s="179"/>
      <c r="Q402" s="179"/>
      <c r="R402" s="179"/>
      <c r="S402" s="179"/>
      <c r="T402" s="179"/>
      <c r="U402" s="180"/>
      <c r="V402" s="185"/>
      <c r="W402" s="117" t="str">
        <f t="shared" si="46"/>
        <v/>
      </c>
      <c r="X402" s="189"/>
      <c r="Y402" s="179"/>
      <c r="Z402" s="187"/>
      <c r="AA402" s="180"/>
      <c r="AB402" s="180"/>
      <c r="AC402" s="190"/>
      <c r="AD402" s="179"/>
      <c r="AE402" s="60" t="str">
        <f t="shared" si="47"/>
        <v/>
      </c>
      <c r="AF402" s="118" t="str">
        <f t="shared" si="48"/>
        <v/>
      </c>
      <c r="AG402" s="118"/>
      <c r="AH402" s="52"/>
      <c r="AI402" s="52"/>
      <c r="AJ402" s="119">
        <f t="shared" si="49"/>
        <v>0</v>
      </c>
      <c r="AK402" s="119">
        <f t="shared" si="50"/>
        <v>0</v>
      </c>
      <c r="AL402" s="119">
        <f t="shared" si="51"/>
        <v>0</v>
      </c>
      <c r="AM402" s="177">
        <f t="shared" si="52"/>
        <v>0</v>
      </c>
      <c r="AN402" s="177">
        <f t="shared" si="53"/>
        <v>0</v>
      </c>
      <c r="AO402" s="177">
        <f t="shared" si="54"/>
        <v>0</v>
      </c>
    </row>
    <row r="403" spans="4:41" s="116" customFormat="1" hidden="1">
      <c r="D403" s="60">
        <v>343</v>
      </c>
      <c r="E403" s="179"/>
      <c r="F403" s="180"/>
      <c r="G403" s="181"/>
      <c r="H403" s="52" t="str">
        <f>IF($G403="","",VLOOKUP($G403,加盟団体!$C$9:$H$208,5,FALSE))</f>
        <v/>
      </c>
      <c r="I403" s="61"/>
      <c r="J403" s="62" t="str">
        <f>IF($I403="","",VLOOKUP($I403,加盟団体!$C$9:$H$208,5,FALSE))</f>
        <v/>
      </c>
      <c r="K403" s="179"/>
      <c r="L403" s="62"/>
      <c r="M403" s="179"/>
      <c r="N403" s="62"/>
      <c r="O403" s="180"/>
      <c r="P403" s="179"/>
      <c r="Q403" s="179"/>
      <c r="R403" s="179"/>
      <c r="S403" s="179"/>
      <c r="T403" s="179"/>
      <c r="U403" s="180"/>
      <c r="V403" s="185"/>
      <c r="W403" s="117" t="str">
        <f t="shared" si="46"/>
        <v/>
      </c>
      <c r="X403" s="189"/>
      <c r="Y403" s="179"/>
      <c r="Z403" s="187"/>
      <c r="AA403" s="180"/>
      <c r="AB403" s="180"/>
      <c r="AC403" s="190"/>
      <c r="AD403" s="179"/>
      <c r="AE403" s="60" t="str">
        <f t="shared" si="47"/>
        <v/>
      </c>
      <c r="AF403" s="118" t="str">
        <f t="shared" si="48"/>
        <v/>
      </c>
      <c r="AG403" s="118"/>
      <c r="AH403" s="52"/>
      <c r="AI403" s="52"/>
      <c r="AJ403" s="119">
        <f t="shared" si="49"/>
        <v>0</v>
      </c>
      <c r="AK403" s="119">
        <f t="shared" si="50"/>
        <v>0</v>
      </c>
      <c r="AL403" s="119">
        <f t="shared" si="51"/>
        <v>0</v>
      </c>
      <c r="AM403" s="177">
        <f t="shared" si="52"/>
        <v>0</v>
      </c>
      <c r="AN403" s="177">
        <f t="shared" si="53"/>
        <v>0</v>
      </c>
      <c r="AO403" s="177">
        <f t="shared" si="54"/>
        <v>0</v>
      </c>
    </row>
    <row r="404" spans="4:41" s="116" customFormat="1" hidden="1">
      <c r="D404" s="60">
        <v>344</v>
      </c>
      <c r="E404" s="179"/>
      <c r="F404" s="180"/>
      <c r="G404" s="181"/>
      <c r="H404" s="52" t="str">
        <f>IF($G404="","",VLOOKUP($G404,加盟団体!$C$9:$H$208,5,FALSE))</f>
        <v/>
      </c>
      <c r="I404" s="61"/>
      <c r="J404" s="62" t="str">
        <f>IF($I404="","",VLOOKUP($I404,加盟団体!$C$9:$H$208,5,FALSE))</f>
        <v/>
      </c>
      <c r="K404" s="179"/>
      <c r="L404" s="62"/>
      <c r="M404" s="179"/>
      <c r="N404" s="62"/>
      <c r="O404" s="180"/>
      <c r="P404" s="179"/>
      <c r="Q404" s="179"/>
      <c r="R404" s="179"/>
      <c r="S404" s="179"/>
      <c r="T404" s="179"/>
      <c r="U404" s="180"/>
      <c r="V404" s="185"/>
      <c r="W404" s="117" t="str">
        <f t="shared" si="46"/>
        <v/>
      </c>
      <c r="X404" s="189"/>
      <c r="Y404" s="179"/>
      <c r="Z404" s="187"/>
      <c r="AA404" s="180"/>
      <c r="AB404" s="180"/>
      <c r="AC404" s="190"/>
      <c r="AD404" s="179"/>
      <c r="AE404" s="60" t="str">
        <f t="shared" si="47"/>
        <v/>
      </c>
      <c r="AF404" s="118" t="str">
        <f t="shared" si="48"/>
        <v/>
      </c>
      <c r="AG404" s="118"/>
      <c r="AH404" s="52"/>
      <c r="AI404" s="52"/>
      <c r="AJ404" s="119">
        <f t="shared" si="49"/>
        <v>0</v>
      </c>
      <c r="AK404" s="119">
        <f t="shared" si="50"/>
        <v>0</v>
      </c>
      <c r="AL404" s="119">
        <f t="shared" si="51"/>
        <v>0</v>
      </c>
      <c r="AM404" s="177">
        <f t="shared" si="52"/>
        <v>0</v>
      </c>
      <c r="AN404" s="177">
        <f t="shared" si="53"/>
        <v>0</v>
      </c>
      <c r="AO404" s="177">
        <f t="shared" si="54"/>
        <v>0</v>
      </c>
    </row>
    <row r="405" spans="4:41" s="116" customFormat="1" hidden="1">
      <c r="D405" s="60">
        <v>345</v>
      </c>
      <c r="E405" s="179"/>
      <c r="F405" s="180"/>
      <c r="G405" s="181"/>
      <c r="H405" s="52" t="str">
        <f>IF($G405="","",VLOOKUP($G405,加盟団体!$C$9:$H$208,5,FALSE))</f>
        <v/>
      </c>
      <c r="I405" s="61"/>
      <c r="J405" s="62" t="str">
        <f>IF($I405="","",VLOOKUP($I405,加盟団体!$C$9:$H$208,5,FALSE))</f>
        <v/>
      </c>
      <c r="K405" s="179"/>
      <c r="L405" s="62"/>
      <c r="M405" s="179"/>
      <c r="N405" s="62"/>
      <c r="O405" s="180"/>
      <c r="P405" s="179"/>
      <c r="Q405" s="179"/>
      <c r="R405" s="179"/>
      <c r="S405" s="179"/>
      <c r="T405" s="179"/>
      <c r="U405" s="180"/>
      <c r="V405" s="185"/>
      <c r="W405" s="117" t="str">
        <f t="shared" si="46"/>
        <v/>
      </c>
      <c r="X405" s="189"/>
      <c r="Y405" s="179"/>
      <c r="Z405" s="187"/>
      <c r="AA405" s="180"/>
      <c r="AB405" s="180"/>
      <c r="AC405" s="190"/>
      <c r="AD405" s="179"/>
      <c r="AE405" s="60" t="str">
        <f t="shared" si="47"/>
        <v/>
      </c>
      <c r="AF405" s="118" t="str">
        <f t="shared" si="48"/>
        <v/>
      </c>
      <c r="AG405" s="118"/>
      <c r="AH405" s="52"/>
      <c r="AI405" s="52"/>
      <c r="AJ405" s="119">
        <f t="shared" si="49"/>
        <v>0</v>
      </c>
      <c r="AK405" s="119">
        <f t="shared" si="50"/>
        <v>0</v>
      </c>
      <c r="AL405" s="119">
        <f t="shared" si="51"/>
        <v>0</v>
      </c>
      <c r="AM405" s="177">
        <f t="shared" si="52"/>
        <v>0</v>
      </c>
      <c r="AN405" s="177">
        <f t="shared" si="53"/>
        <v>0</v>
      </c>
      <c r="AO405" s="177">
        <f t="shared" si="54"/>
        <v>0</v>
      </c>
    </row>
    <row r="406" spans="4:41" s="116" customFormat="1" hidden="1">
      <c r="D406" s="60">
        <v>346</v>
      </c>
      <c r="E406" s="179"/>
      <c r="F406" s="180"/>
      <c r="G406" s="181"/>
      <c r="H406" s="52" t="str">
        <f>IF($G406="","",VLOOKUP($G406,加盟団体!$C$9:$H$208,5,FALSE))</f>
        <v/>
      </c>
      <c r="I406" s="61"/>
      <c r="J406" s="62" t="str">
        <f>IF($I406="","",VLOOKUP($I406,加盟団体!$C$9:$H$208,5,FALSE))</f>
        <v/>
      </c>
      <c r="K406" s="179"/>
      <c r="L406" s="62"/>
      <c r="M406" s="179"/>
      <c r="N406" s="62"/>
      <c r="O406" s="180"/>
      <c r="P406" s="179"/>
      <c r="Q406" s="179"/>
      <c r="R406" s="179"/>
      <c r="S406" s="179"/>
      <c r="T406" s="179"/>
      <c r="U406" s="180"/>
      <c r="V406" s="185"/>
      <c r="W406" s="117" t="str">
        <f t="shared" si="46"/>
        <v/>
      </c>
      <c r="X406" s="189"/>
      <c r="Y406" s="179"/>
      <c r="Z406" s="187"/>
      <c r="AA406" s="180"/>
      <c r="AB406" s="180"/>
      <c r="AC406" s="190"/>
      <c r="AD406" s="179"/>
      <c r="AE406" s="60" t="str">
        <f t="shared" si="47"/>
        <v/>
      </c>
      <c r="AF406" s="118" t="str">
        <f t="shared" si="48"/>
        <v/>
      </c>
      <c r="AG406" s="118"/>
      <c r="AH406" s="52"/>
      <c r="AI406" s="52"/>
      <c r="AJ406" s="119">
        <f t="shared" si="49"/>
        <v>0</v>
      </c>
      <c r="AK406" s="119">
        <f t="shared" si="50"/>
        <v>0</v>
      </c>
      <c r="AL406" s="119">
        <f t="shared" si="51"/>
        <v>0</v>
      </c>
      <c r="AM406" s="177">
        <f t="shared" si="52"/>
        <v>0</v>
      </c>
      <c r="AN406" s="177">
        <f t="shared" si="53"/>
        <v>0</v>
      </c>
      <c r="AO406" s="177">
        <f t="shared" si="54"/>
        <v>0</v>
      </c>
    </row>
    <row r="407" spans="4:41" s="116" customFormat="1" hidden="1">
      <c r="D407" s="60">
        <v>347</v>
      </c>
      <c r="E407" s="179"/>
      <c r="F407" s="180"/>
      <c r="G407" s="181"/>
      <c r="H407" s="52" t="str">
        <f>IF($G407="","",VLOOKUP($G407,加盟団体!$C$9:$H$208,5,FALSE))</f>
        <v/>
      </c>
      <c r="I407" s="61"/>
      <c r="J407" s="62" t="str">
        <f>IF($I407="","",VLOOKUP($I407,加盟団体!$C$9:$H$208,5,FALSE))</f>
        <v/>
      </c>
      <c r="K407" s="179"/>
      <c r="L407" s="62"/>
      <c r="M407" s="179"/>
      <c r="N407" s="62"/>
      <c r="O407" s="180"/>
      <c r="P407" s="179"/>
      <c r="Q407" s="179"/>
      <c r="R407" s="179"/>
      <c r="S407" s="179"/>
      <c r="T407" s="179"/>
      <c r="U407" s="180"/>
      <c r="V407" s="185"/>
      <c r="W407" s="117" t="str">
        <f t="shared" si="46"/>
        <v/>
      </c>
      <c r="X407" s="189"/>
      <c r="Y407" s="179"/>
      <c r="Z407" s="187"/>
      <c r="AA407" s="180"/>
      <c r="AB407" s="180"/>
      <c r="AC407" s="190"/>
      <c r="AD407" s="179"/>
      <c r="AE407" s="60" t="str">
        <f t="shared" si="47"/>
        <v/>
      </c>
      <c r="AF407" s="118" t="str">
        <f t="shared" si="48"/>
        <v/>
      </c>
      <c r="AG407" s="118"/>
      <c r="AH407" s="52"/>
      <c r="AI407" s="52"/>
      <c r="AJ407" s="119">
        <f t="shared" si="49"/>
        <v>0</v>
      </c>
      <c r="AK407" s="119">
        <f t="shared" si="50"/>
        <v>0</v>
      </c>
      <c r="AL407" s="119">
        <f t="shared" si="51"/>
        <v>0</v>
      </c>
      <c r="AM407" s="177">
        <f t="shared" si="52"/>
        <v>0</v>
      </c>
      <c r="AN407" s="177">
        <f t="shared" si="53"/>
        <v>0</v>
      </c>
      <c r="AO407" s="177">
        <f t="shared" si="54"/>
        <v>0</v>
      </c>
    </row>
    <row r="408" spans="4:41" s="116" customFormat="1" hidden="1">
      <c r="D408" s="60">
        <v>348</v>
      </c>
      <c r="E408" s="179"/>
      <c r="F408" s="180"/>
      <c r="G408" s="181"/>
      <c r="H408" s="52" t="str">
        <f>IF($G408="","",VLOOKUP($G408,加盟団体!$C$9:$H$208,5,FALSE))</f>
        <v/>
      </c>
      <c r="I408" s="61"/>
      <c r="J408" s="62" t="str">
        <f>IF($I408="","",VLOOKUP($I408,加盟団体!$C$9:$H$208,5,FALSE))</f>
        <v/>
      </c>
      <c r="K408" s="179"/>
      <c r="L408" s="62"/>
      <c r="M408" s="179"/>
      <c r="N408" s="62"/>
      <c r="O408" s="180"/>
      <c r="P408" s="179"/>
      <c r="Q408" s="179"/>
      <c r="R408" s="179"/>
      <c r="S408" s="179"/>
      <c r="T408" s="179"/>
      <c r="U408" s="180"/>
      <c r="V408" s="185"/>
      <c r="W408" s="117" t="str">
        <f t="shared" si="46"/>
        <v/>
      </c>
      <c r="X408" s="189"/>
      <c r="Y408" s="179"/>
      <c r="Z408" s="187"/>
      <c r="AA408" s="180"/>
      <c r="AB408" s="180"/>
      <c r="AC408" s="190"/>
      <c r="AD408" s="179"/>
      <c r="AE408" s="60" t="str">
        <f t="shared" si="47"/>
        <v/>
      </c>
      <c r="AF408" s="118" t="str">
        <f t="shared" si="48"/>
        <v/>
      </c>
      <c r="AG408" s="118"/>
      <c r="AH408" s="52"/>
      <c r="AI408" s="52"/>
      <c r="AJ408" s="119">
        <f t="shared" si="49"/>
        <v>0</v>
      </c>
      <c r="AK408" s="119">
        <f t="shared" si="50"/>
        <v>0</v>
      </c>
      <c r="AL408" s="119">
        <f t="shared" si="51"/>
        <v>0</v>
      </c>
      <c r="AM408" s="177">
        <f t="shared" si="52"/>
        <v>0</v>
      </c>
      <c r="AN408" s="177">
        <f t="shared" si="53"/>
        <v>0</v>
      </c>
      <c r="AO408" s="177">
        <f t="shared" si="54"/>
        <v>0</v>
      </c>
    </row>
    <row r="409" spans="4:41" s="116" customFormat="1" hidden="1">
      <c r="D409" s="60">
        <v>349</v>
      </c>
      <c r="E409" s="179"/>
      <c r="F409" s="180"/>
      <c r="G409" s="181"/>
      <c r="H409" s="52" t="str">
        <f>IF($G409="","",VLOOKUP($G409,加盟団体!$C$9:$H$208,5,FALSE))</f>
        <v/>
      </c>
      <c r="I409" s="61"/>
      <c r="J409" s="62" t="str">
        <f>IF($I409="","",VLOOKUP($I409,加盟団体!$C$9:$H$208,5,FALSE))</f>
        <v/>
      </c>
      <c r="K409" s="179"/>
      <c r="L409" s="62"/>
      <c r="M409" s="179"/>
      <c r="N409" s="62"/>
      <c r="O409" s="180"/>
      <c r="P409" s="179"/>
      <c r="Q409" s="179"/>
      <c r="R409" s="179"/>
      <c r="S409" s="179"/>
      <c r="T409" s="179"/>
      <c r="U409" s="180"/>
      <c r="V409" s="185"/>
      <c r="W409" s="117" t="str">
        <f t="shared" si="46"/>
        <v/>
      </c>
      <c r="X409" s="189"/>
      <c r="Y409" s="179"/>
      <c r="Z409" s="187"/>
      <c r="AA409" s="180"/>
      <c r="AB409" s="180"/>
      <c r="AC409" s="190"/>
      <c r="AD409" s="179"/>
      <c r="AE409" s="60" t="str">
        <f t="shared" si="47"/>
        <v/>
      </c>
      <c r="AF409" s="118" t="str">
        <f t="shared" si="48"/>
        <v/>
      </c>
      <c r="AG409" s="118"/>
      <c r="AH409" s="52"/>
      <c r="AI409" s="52"/>
      <c r="AJ409" s="119">
        <f t="shared" si="49"/>
        <v>0</v>
      </c>
      <c r="AK409" s="119">
        <f t="shared" si="50"/>
        <v>0</v>
      </c>
      <c r="AL409" s="119">
        <f t="shared" si="51"/>
        <v>0</v>
      </c>
      <c r="AM409" s="177">
        <f t="shared" si="52"/>
        <v>0</v>
      </c>
      <c r="AN409" s="177">
        <f t="shared" si="53"/>
        <v>0</v>
      </c>
      <c r="AO409" s="177">
        <f t="shared" si="54"/>
        <v>0</v>
      </c>
    </row>
    <row r="410" spans="4:41" s="116" customFormat="1" hidden="1">
      <c r="D410" s="60">
        <v>350</v>
      </c>
      <c r="E410" s="179"/>
      <c r="F410" s="180"/>
      <c r="G410" s="181"/>
      <c r="H410" s="52" t="str">
        <f>IF($G410="","",VLOOKUP($G410,加盟団体!$C$9:$H$208,5,FALSE))</f>
        <v/>
      </c>
      <c r="I410" s="61"/>
      <c r="J410" s="62" t="str">
        <f>IF($I410="","",VLOOKUP($I410,加盟団体!$C$9:$H$208,5,FALSE))</f>
        <v/>
      </c>
      <c r="K410" s="179"/>
      <c r="L410" s="62"/>
      <c r="M410" s="179"/>
      <c r="N410" s="62"/>
      <c r="O410" s="180"/>
      <c r="P410" s="179"/>
      <c r="Q410" s="179"/>
      <c r="R410" s="179"/>
      <c r="S410" s="179"/>
      <c r="T410" s="179"/>
      <c r="U410" s="180"/>
      <c r="V410" s="185"/>
      <c r="W410" s="117" t="str">
        <f t="shared" si="46"/>
        <v/>
      </c>
      <c r="X410" s="189"/>
      <c r="Y410" s="179"/>
      <c r="Z410" s="187"/>
      <c r="AA410" s="180"/>
      <c r="AB410" s="180"/>
      <c r="AC410" s="190"/>
      <c r="AD410" s="179"/>
      <c r="AE410" s="60" t="str">
        <f t="shared" si="47"/>
        <v/>
      </c>
      <c r="AF410" s="118" t="str">
        <f t="shared" si="48"/>
        <v/>
      </c>
      <c r="AG410" s="118"/>
      <c r="AH410" s="52"/>
      <c r="AI410" s="52"/>
      <c r="AJ410" s="119">
        <f t="shared" si="49"/>
        <v>0</v>
      </c>
      <c r="AK410" s="119">
        <f t="shared" si="50"/>
        <v>0</v>
      </c>
      <c r="AL410" s="119">
        <f t="shared" si="51"/>
        <v>0</v>
      </c>
      <c r="AM410" s="177">
        <f t="shared" si="52"/>
        <v>0</v>
      </c>
      <c r="AN410" s="177">
        <f t="shared" si="53"/>
        <v>0</v>
      </c>
      <c r="AO410" s="177">
        <f t="shared" si="54"/>
        <v>0</v>
      </c>
    </row>
    <row r="411" spans="4:41" s="116" customFormat="1" hidden="1">
      <c r="D411" s="60">
        <v>351</v>
      </c>
      <c r="E411" s="179"/>
      <c r="F411" s="180"/>
      <c r="G411" s="181"/>
      <c r="H411" s="52" t="str">
        <f>IF($G411="","",VLOOKUP($G411,加盟団体!$C$9:$H$208,5,FALSE))</f>
        <v/>
      </c>
      <c r="I411" s="61"/>
      <c r="J411" s="62" t="str">
        <f>IF($I411="","",VLOOKUP($I411,加盟団体!$C$9:$H$208,5,FALSE))</f>
        <v/>
      </c>
      <c r="K411" s="179"/>
      <c r="L411" s="62"/>
      <c r="M411" s="179"/>
      <c r="N411" s="62"/>
      <c r="O411" s="180"/>
      <c r="P411" s="179"/>
      <c r="Q411" s="179"/>
      <c r="R411" s="179"/>
      <c r="S411" s="179"/>
      <c r="T411" s="179"/>
      <c r="U411" s="180"/>
      <c r="V411" s="185"/>
      <c r="W411" s="117" t="str">
        <f t="shared" si="46"/>
        <v/>
      </c>
      <c r="X411" s="189"/>
      <c r="Y411" s="179"/>
      <c r="Z411" s="187"/>
      <c r="AA411" s="180"/>
      <c r="AB411" s="180"/>
      <c r="AC411" s="190"/>
      <c r="AD411" s="179"/>
      <c r="AE411" s="60" t="str">
        <f t="shared" si="47"/>
        <v/>
      </c>
      <c r="AF411" s="118" t="str">
        <f t="shared" si="48"/>
        <v/>
      </c>
      <c r="AG411" s="118"/>
      <c r="AH411" s="52"/>
      <c r="AI411" s="52"/>
      <c r="AJ411" s="119">
        <f t="shared" si="49"/>
        <v>0</v>
      </c>
      <c r="AK411" s="119">
        <f t="shared" si="50"/>
        <v>0</v>
      </c>
      <c r="AL411" s="119">
        <f t="shared" si="51"/>
        <v>0</v>
      </c>
      <c r="AM411" s="177">
        <f t="shared" si="52"/>
        <v>0</v>
      </c>
      <c r="AN411" s="177">
        <f t="shared" si="53"/>
        <v>0</v>
      </c>
      <c r="AO411" s="177">
        <f t="shared" si="54"/>
        <v>0</v>
      </c>
    </row>
    <row r="412" spans="4:41" s="116" customFormat="1" hidden="1">
      <c r="D412" s="60">
        <v>352</v>
      </c>
      <c r="E412" s="179"/>
      <c r="F412" s="180"/>
      <c r="G412" s="181"/>
      <c r="H412" s="52" t="str">
        <f>IF($G412="","",VLOOKUP($G412,加盟団体!$C$9:$H$208,5,FALSE))</f>
        <v/>
      </c>
      <c r="I412" s="61"/>
      <c r="J412" s="62" t="str">
        <f>IF($I412="","",VLOOKUP($I412,加盟団体!$C$9:$H$208,5,FALSE))</f>
        <v/>
      </c>
      <c r="K412" s="179"/>
      <c r="L412" s="62"/>
      <c r="M412" s="179"/>
      <c r="N412" s="62"/>
      <c r="O412" s="180"/>
      <c r="P412" s="179"/>
      <c r="Q412" s="179"/>
      <c r="R412" s="179"/>
      <c r="S412" s="179"/>
      <c r="T412" s="179"/>
      <c r="U412" s="180"/>
      <c r="V412" s="185"/>
      <c r="W412" s="117" t="str">
        <f t="shared" si="46"/>
        <v/>
      </c>
      <c r="X412" s="189"/>
      <c r="Y412" s="179"/>
      <c r="Z412" s="187"/>
      <c r="AA412" s="180"/>
      <c r="AB412" s="180"/>
      <c r="AC412" s="190"/>
      <c r="AD412" s="179"/>
      <c r="AE412" s="60" t="str">
        <f t="shared" si="47"/>
        <v/>
      </c>
      <c r="AF412" s="118" t="str">
        <f t="shared" si="48"/>
        <v/>
      </c>
      <c r="AG412" s="118"/>
      <c r="AH412" s="52"/>
      <c r="AI412" s="52"/>
      <c r="AJ412" s="119">
        <f t="shared" si="49"/>
        <v>0</v>
      </c>
      <c r="AK412" s="119">
        <f t="shared" si="50"/>
        <v>0</v>
      </c>
      <c r="AL412" s="119">
        <f t="shared" si="51"/>
        <v>0</v>
      </c>
      <c r="AM412" s="177">
        <f t="shared" si="52"/>
        <v>0</v>
      </c>
      <c r="AN412" s="177">
        <f t="shared" si="53"/>
        <v>0</v>
      </c>
      <c r="AO412" s="177">
        <f t="shared" si="54"/>
        <v>0</v>
      </c>
    </row>
    <row r="413" spans="4:41" s="116" customFormat="1" hidden="1">
      <c r="D413" s="60">
        <v>353</v>
      </c>
      <c r="E413" s="179"/>
      <c r="F413" s="180"/>
      <c r="G413" s="181"/>
      <c r="H413" s="52" t="str">
        <f>IF($G413="","",VLOOKUP($G413,加盟団体!$C$9:$H$208,5,FALSE))</f>
        <v/>
      </c>
      <c r="I413" s="61"/>
      <c r="J413" s="62" t="str">
        <f>IF($I413="","",VLOOKUP($I413,加盟団体!$C$9:$H$208,5,FALSE))</f>
        <v/>
      </c>
      <c r="K413" s="179"/>
      <c r="L413" s="62"/>
      <c r="M413" s="179"/>
      <c r="N413" s="62"/>
      <c r="O413" s="180"/>
      <c r="P413" s="179"/>
      <c r="Q413" s="179"/>
      <c r="R413" s="179"/>
      <c r="S413" s="179"/>
      <c r="T413" s="179"/>
      <c r="U413" s="180"/>
      <c r="V413" s="185"/>
      <c r="W413" s="117" t="str">
        <f t="shared" si="46"/>
        <v/>
      </c>
      <c r="X413" s="189"/>
      <c r="Y413" s="179"/>
      <c r="Z413" s="187"/>
      <c r="AA413" s="180"/>
      <c r="AB413" s="180"/>
      <c r="AC413" s="190"/>
      <c r="AD413" s="179"/>
      <c r="AE413" s="60" t="str">
        <f t="shared" si="47"/>
        <v/>
      </c>
      <c r="AF413" s="118" t="str">
        <f t="shared" si="48"/>
        <v/>
      </c>
      <c r="AG413" s="118"/>
      <c r="AH413" s="52"/>
      <c r="AI413" s="52"/>
      <c r="AJ413" s="119">
        <f t="shared" si="49"/>
        <v>0</v>
      </c>
      <c r="AK413" s="119">
        <f t="shared" si="50"/>
        <v>0</v>
      </c>
      <c r="AL413" s="119">
        <f t="shared" si="51"/>
        <v>0</v>
      </c>
      <c r="AM413" s="177">
        <f t="shared" si="52"/>
        <v>0</v>
      </c>
      <c r="AN413" s="177">
        <f t="shared" si="53"/>
        <v>0</v>
      </c>
      <c r="AO413" s="177">
        <f t="shared" si="54"/>
        <v>0</v>
      </c>
    </row>
    <row r="414" spans="4:41" s="116" customFormat="1" hidden="1">
      <c r="D414" s="60">
        <v>354</v>
      </c>
      <c r="E414" s="179"/>
      <c r="F414" s="180"/>
      <c r="G414" s="181"/>
      <c r="H414" s="52" t="str">
        <f>IF($G414="","",VLOOKUP($G414,加盟団体!$C$9:$H$208,5,FALSE))</f>
        <v/>
      </c>
      <c r="I414" s="61"/>
      <c r="J414" s="62" t="str">
        <f>IF($I414="","",VLOOKUP($I414,加盟団体!$C$9:$H$208,5,FALSE))</f>
        <v/>
      </c>
      <c r="K414" s="179"/>
      <c r="L414" s="62"/>
      <c r="M414" s="179"/>
      <c r="N414" s="62"/>
      <c r="O414" s="180"/>
      <c r="P414" s="179"/>
      <c r="Q414" s="179"/>
      <c r="R414" s="179"/>
      <c r="S414" s="179"/>
      <c r="T414" s="179"/>
      <c r="U414" s="180"/>
      <c r="V414" s="185"/>
      <c r="W414" s="117" t="str">
        <f t="shared" si="46"/>
        <v/>
      </c>
      <c r="X414" s="189"/>
      <c r="Y414" s="179"/>
      <c r="Z414" s="187"/>
      <c r="AA414" s="180"/>
      <c r="AB414" s="180"/>
      <c r="AC414" s="190"/>
      <c r="AD414" s="179"/>
      <c r="AE414" s="60" t="str">
        <f t="shared" si="47"/>
        <v/>
      </c>
      <c r="AF414" s="118" t="str">
        <f t="shared" si="48"/>
        <v/>
      </c>
      <c r="AG414" s="118"/>
      <c r="AH414" s="52"/>
      <c r="AI414" s="52"/>
      <c r="AJ414" s="119">
        <f t="shared" si="49"/>
        <v>0</v>
      </c>
      <c r="AK414" s="119">
        <f t="shared" si="50"/>
        <v>0</v>
      </c>
      <c r="AL414" s="119">
        <f t="shared" si="51"/>
        <v>0</v>
      </c>
      <c r="AM414" s="177">
        <f t="shared" si="52"/>
        <v>0</v>
      </c>
      <c r="AN414" s="177">
        <f t="shared" si="53"/>
        <v>0</v>
      </c>
      <c r="AO414" s="177">
        <f t="shared" si="54"/>
        <v>0</v>
      </c>
    </row>
    <row r="415" spans="4:41" s="116" customFormat="1" hidden="1">
      <c r="D415" s="60">
        <v>355</v>
      </c>
      <c r="E415" s="179"/>
      <c r="F415" s="180"/>
      <c r="G415" s="181"/>
      <c r="H415" s="52" t="str">
        <f>IF($G415="","",VLOOKUP($G415,加盟団体!$C$9:$H$208,5,FALSE))</f>
        <v/>
      </c>
      <c r="I415" s="61"/>
      <c r="J415" s="62" t="str">
        <f>IF($I415="","",VLOOKUP($I415,加盟団体!$C$9:$H$208,5,FALSE))</f>
        <v/>
      </c>
      <c r="K415" s="179"/>
      <c r="L415" s="62"/>
      <c r="M415" s="179"/>
      <c r="N415" s="62"/>
      <c r="O415" s="180"/>
      <c r="P415" s="179"/>
      <c r="Q415" s="179"/>
      <c r="R415" s="179"/>
      <c r="S415" s="179"/>
      <c r="T415" s="179"/>
      <c r="U415" s="180"/>
      <c r="V415" s="185"/>
      <c r="W415" s="117" t="str">
        <f t="shared" si="46"/>
        <v/>
      </c>
      <c r="X415" s="189"/>
      <c r="Y415" s="179"/>
      <c r="Z415" s="187"/>
      <c r="AA415" s="180"/>
      <c r="AB415" s="180"/>
      <c r="AC415" s="190"/>
      <c r="AD415" s="179"/>
      <c r="AE415" s="60" t="str">
        <f t="shared" si="47"/>
        <v/>
      </c>
      <c r="AF415" s="118" t="str">
        <f t="shared" si="48"/>
        <v/>
      </c>
      <c r="AG415" s="118"/>
      <c r="AH415" s="52"/>
      <c r="AI415" s="52"/>
      <c r="AJ415" s="119">
        <f t="shared" si="49"/>
        <v>0</v>
      </c>
      <c r="AK415" s="119">
        <f t="shared" si="50"/>
        <v>0</v>
      </c>
      <c r="AL415" s="119">
        <f t="shared" si="51"/>
        <v>0</v>
      </c>
      <c r="AM415" s="177">
        <f t="shared" si="52"/>
        <v>0</v>
      </c>
      <c r="AN415" s="177">
        <f t="shared" si="53"/>
        <v>0</v>
      </c>
      <c r="AO415" s="177">
        <f t="shared" si="54"/>
        <v>0</v>
      </c>
    </row>
    <row r="416" spans="4:41" s="116" customFormat="1" hidden="1">
      <c r="D416" s="60">
        <v>356</v>
      </c>
      <c r="E416" s="179"/>
      <c r="F416" s="180"/>
      <c r="G416" s="181"/>
      <c r="H416" s="52" t="str">
        <f>IF($G416="","",VLOOKUP($G416,加盟団体!$C$9:$H$208,5,FALSE))</f>
        <v/>
      </c>
      <c r="I416" s="61"/>
      <c r="J416" s="62" t="str">
        <f>IF($I416="","",VLOOKUP($I416,加盟団体!$C$9:$H$208,5,FALSE))</f>
        <v/>
      </c>
      <c r="K416" s="179"/>
      <c r="L416" s="62"/>
      <c r="M416" s="179"/>
      <c r="N416" s="62"/>
      <c r="O416" s="180"/>
      <c r="P416" s="179"/>
      <c r="Q416" s="179"/>
      <c r="R416" s="179"/>
      <c r="S416" s="179"/>
      <c r="T416" s="179"/>
      <c r="U416" s="180"/>
      <c r="V416" s="185"/>
      <c r="W416" s="117" t="str">
        <f t="shared" si="46"/>
        <v/>
      </c>
      <c r="X416" s="189"/>
      <c r="Y416" s="179"/>
      <c r="Z416" s="187"/>
      <c r="AA416" s="180"/>
      <c r="AB416" s="180"/>
      <c r="AC416" s="190"/>
      <c r="AD416" s="179"/>
      <c r="AE416" s="60" t="str">
        <f t="shared" si="47"/>
        <v/>
      </c>
      <c r="AF416" s="118" t="str">
        <f t="shared" si="48"/>
        <v/>
      </c>
      <c r="AG416" s="118"/>
      <c r="AH416" s="52"/>
      <c r="AI416" s="52"/>
      <c r="AJ416" s="119">
        <f t="shared" si="49"/>
        <v>0</v>
      </c>
      <c r="AK416" s="119">
        <f t="shared" si="50"/>
        <v>0</v>
      </c>
      <c r="AL416" s="119">
        <f t="shared" si="51"/>
        <v>0</v>
      </c>
      <c r="AM416" s="177">
        <f t="shared" si="52"/>
        <v>0</v>
      </c>
      <c r="AN416" s="177">
        <f t="shared" si="53"/>
        <v>0</v>
      </c>
      <c r="AO416" s="177">
        <f t="shared" si="54"/>
        <v>0</v>
      </c>
    </row>
    <row r="417" spans="4:41" s="116" customFormat="1" hidden="1">
      <c r="D417" s="60">
        <v>357</v>
      </c>
      <c r="E417" s="179"/>
      <c r="F417" s="180"/>
      <c r="G417" s="181"/>
      <c r="H417" s="52" t="str">
        <f>IF($G417="","",VLOOKUP($G417,加盟団体!$C$9:$H$208,5,FALSE))</f>
        <v/>
      </c>
      <c r="I417" s="61"/>
      <c r="J417" s="62" t="str">
        <f>IF($I417="","",VLOOKUP($I417,加盟団体!$C$9:$H$208,5,FALSE))</f>
        <v/>
      </c>
      <c r="K417" s="179"/>
      <c r="L417" s="62"/>
      <c r="M417" s="179"/>
      <c r="N417" s="62"/>
      <c r="O417" s="180"/>
      <c r="P417" s="179"/>
      <c r="Q417" s="179"/>
      <c r="R417" s="179"/>
      <c r="S417" s="179"/>
      <c r="T417" s="179"/>
      <c r="U417" s="180"/>
      <c r="V417" s="185"/>
      <c r="W417" s="117" t="str">
        <f t="shared" si="46"/>
        <v/>
      </c>
      <c r="X417" s="189"/>
      <c r="Y417" s="179"/>
      <c r="Z417" s="187"/>
      <c r="AA417" s="180"/>
      <c r="AB417" s="180"/>
      <c r="AC417" s="190"/>
      <c r="AD417" s="179"/>
      <c r="AE417" s="60" t="str">
        <f t="shared" si="47"/>
        <v/>
      </c>
      <c r="AF417" s="118" t="str">
        <f t="shared" si="48"/>
        <v/>
      </c>
      <c r="AG417" s="118"/>
      <c r="AH417" s="52"/>
      <c r="AI417" s="52"/>
      <c r="AJ417" s="119">
        <f t="shared" si="49"/>
        <v>0</v>
      </c>
      <c r="AK417" s="119">
        <f t="shared" si="50"/>
        <v>0</v>
      </c>
      <c r="AL417" s="119">
        <f t="shared" si="51"/>
        <v>0</v>
      </c>
      <c r="AM417" s="177">
        <f t="shared" si="52"/>
        <v>0</v>
      </c>
      <c r="AN417" s="177">
        <f t="shared" si="53"/>
        <v>0</v>
      </c>
      <c r="AO417" s="177">
        <f t="shared" si="54"/>
        <v>0</v>
      </c>
    </row>
    <row r="418" spans="4:41" s="116" customFormat="1" hidden="1">
      <c r="D418" s="60">
        <v>358</v>
      </c>
      <c r="E418" s="179"/>
      <c r="F418" s="180"/>
      <c r="G418" s="181"/>
      <c r="H418" s="52" t="str">
        <f>IF($G418="","",VLOOKUP($G418,加盟団体!$C$9:$H$208,5,FALSE))</f>
        <v/>
      </c>
      <c r="I418" s="61"/>
      <c r="J418" s="62" t="str">
        <f>IF($I418="","",VLOOKUP($I418,加盟団体!$C$9:$H$208,5,FALSE))</f>
        <v/>
      </c>
      <c r="K418" s="179"/>
      <c r="L418" s="62"/>
      <c r="M418" s="179"/>
      <c r="N418" s="62"/>
      <c r="O418" s="180"/>
      <c r="P418" s="179"/>
      <c r="Q418" s="179"/>
      <c r="R418" s="179"/>
      <c r="S418" s="179"/>
      <c r="T418" s="179"/>
      <c r="U418" s="180"/>
      <c r="V418" s="185"/>
      <c r="W418" s="117" t="str">
        <f t="shared" si="46"/>
        <v/>
      </c>
      <c r="X418" s="189"/>
      <c r="Y418" s="179"/>
      <c r="Z418" s="187"/>
      <c r="AA418" s="180"/>
      <c r="AB418" s="180"/>
      <c r="AC418" s="190"/>
      <c r="AD418" s="179"/>
      <c r="AE418" s="60" t="str">
        <f t="shared" si="47"/>
        <v/>
      </c>
      <c r="AF418" s="118" t="str">
        <f t="shared" si="48"/>
        <v/>
      </c>
      <c r="AG418" s="118"/>
      <c r="AH418" s="52"/>
      <c r="AI418" s="52"/>
      <c r="AJ418" s="119">
        <f t="shared" si="49"/>
        <v>0</v>
      </c>
      <c r="AK418" s="119">
        <f t="shared" si="50"/>
        <v>0</v>
      </c>
      <c r="AL418" s="119">
        <f t="shared" si="51"/>
        <v>0</v>
      </c>
      <c r="AM418" s="177">
        <f t="shared" si="52"/>
        <v>0</v>
      </c>
      <c r="AN418" s="177">
        <f t="shared" si="53"/>
        <v>0</v>
      </c>
      <c r="AO418" s="177">
        <f t="shared" si="54"/>
        <v>0</v>
      </c>
    </row>
    <row r="419" spans="4:41" s="116" customFormat="1" hidden="1">
      <c r="D419" s="60">
        <v>359</v>
      </c>
      <c r="E419" s="179"/>
      <c r="F419" s="180"/>
      <c r="G419" s="181"/>
      <c r="H419" s="52" t="str">
        <f>IF($G419="","",VLOOKUP($G419,加盟団体!$C$9:$H$208,5,FALSE))</f>
        <v/>
      </c>
      <c r="I419" s="61"/>
      <c r="J419" s="62" t="str">
        <f>IF($I419="","",VLOOKUP($I419,加盟団体!$C$9:$H$208,5,FALSE))</f>
        <v/>
      </c>
      <c r="K419" s="179"/>
      <c r="L419" s="62"/>
      <c r="M419" s="179"/>
      <c r="N419" s="62"/>
      <c r="O419" s="180"/>
      <c r="P419" s="179"/>
      <c r="Q419" s="179"/>
      <c r="R419" s="179"/>
      <c r="S419" s="179"/>
      <c r="T419" s="179"/>
      <c r="U419" s="180"/>
      <c r="V419" s="185"/>
      <c r="W419" s="117" t="str">
        <f t="shared" si="46"/>
        <v/>
      </c>
      <c r="X419" s="189"/>
      <c r="Y419" s="179"/>
      <c r="Z419" s="187"/>
      <c r="AA419" s="180"/>
      <c r="AB419" s="180"/>
      <c r="AC419" s="190"/>
      <c r="AD419" s="179"/>
      <c r="AE419" s="60" t="str">
        <f t="shared" si="47"/>
        <v/>
      </c>
      <c r="AF419" s="118" t="str">
        <f t="shared" si="48"/>
        <v/>
      </c>
      <c r="AG419" s="118"/>
      <c r="AH419" s="52"/>
      <c r="AI419" s="52"/>
      <c r="AJ419" s="119">
        <f t="shared" si="49"/>
        <v>0</v>
      </c>
      <c r="AK419" s="119">
        <f t="shared" si="50"/>
        <v>0</v>
      </c>
      <c r="AL419" s="119">
        <f t="shared" si="51"/>
        <v>0</v>
      </c>
      <c r="AM419" s="177">
        <f t="shared" si="52"/>
        <v>0</v>
      </c>
      <c r="AN419" s="177">
        <f t="shared" si="53"/>
        <v>0</v>
      </c>
      <c r="AO419" s="177">
        <f t="shared" si="54"/>
        <v>0</v>
      </c>
    </row>
    <row r="420" spans="4:41" s="116" customFormat="1" hidden="1">
      <c r="D420" s="60">
        <v>360</v>
      </c>
      <c r="E420" s="179"/>
      <c r="F420" s="180"/>
      <c r="G420" s="181"/>
      <c r="H420" s="52" t="str">
        <f>IF($G420="","",VLOOKUP($G420,加盟団体!$C$9:$H$208,5,FALSE))</f>
        <v/>
      </c>
      <c r="I420" s="61"/>
      <c r="J420" s="62" t="str">
        <f>IF($I420="","",VLOOKUP($I420,加盟団体!$C$9:$H$208,5,FALSE))</f>
        <v/>
      </c>
      <c r="K420" s="179"/>
      <c r="L420" s="62"/>
      <c r="M420" s="179"/>
      <c r="N420" s="62"/>
      <c r="O420" s="180"/>
      <c r="P420" s="179"/>
      <c r="Q420" s="179"/>
      <c r="R420" s="179"/>
      <c r="S420" s="179"/>
      <c r="T420" s="179"/>
      <c r="U420" s="180"/>
      <c r="V420" s="185"/>
      <c r="W420" s="117" t="str">
        <f t="shared" si="46"/>
        <v/>
      </c>
      <c r="X420" s="189"/>
      <c r="Y420" s="179"/>
      <c r="Z420" s="187"/>
      <c r="AA420" s="180"/>
      <c r="AB420" s="180"/>
      <c r="AC420" s="190"/>
      <c r="AD420" s="179"/>
      <c r="AE420" s="60" t="str">
        <f t="shared" si="47"/>
        <v/>
      </c>
      <c r="AF420" s="118" t="str">
        <f t="shared" si="48"/>
        <v/>
      </c>
      <c r="AG420" s="118"/>
      <c r="AH420" s="52"/>
      <c r="AI420" s="52"/>
      <c r="AJ420" s="119">
        <f t="shared" si="49"/>
        <v>0</v>
      </c>
      <c r="AK420" s="119">
        <f t="shared" si="50"/>
        <v>0</v>
      </c>
      <c r="AL420" s="119">
        <f t="shared" si="51"/>
        <v>0</v>
      </c>
      <c r="AM420" s="177">
        <f t="shared" si="52"/>
        <v>0</v>
      </c>
      <c r="AN420" s="177">
        <f t="shared" si="53"/>
        <v>0</v>
      </c>
      <c r="AO420" s="177">
        <f t="shared" si="54"/>
        <v>0</v>
      </c>
    </row>
    <row r="421" spans="4:41" s="116" customFormat="1" hidden="1">
      <c r="D421" s="60">
        <v>361</v>
      </c>
      <c r="E421" s="179"/>
      <c r="F421" s="180"/>
      <c r="G421" s="181"/>
      <c r="H421" s="52" t="str">
        <f>IF($G421="","",VLOOKUP($G421,加盟団体!$C$9:$H$208,5,FALSE))</f>
        <v/>
      </c>
      <c r="I421" s="61"/>
      <c r="J421" s="62" t="str">
        <f>IF($I421="","",VLOOKUP($I421,加盟団体!$C$9:$H$208,5,FALSE))</f>
        <v/>
      </c>
      <c r="K421" s="179"/>
      <c r="L421" s="62"/>
      <c r="M421" s="179"/>
      <c r="N421" s="62"/>
      <c r="O421" s="180"/>
      <c r="P421" s="179"/>
      <c r="Q421" s="179"/>
      <c r="R421" s="179"/>
      <c r="S421" s="179"/>
      <c r="T421" s="179"/>
      <c r="U421" s="180"/>
      <c r="V421" s="185"/>
      <c r="W421" s="117" t="str">
        <f t="shared" si="46"/>
        <v/>
      </c>
      <c r="X421" s="189"/>
      <c r="Y421" s="179"/>
      <c r="Z421" s="187"/>
      <c r="AA421" s="180"/>
      <c r="AB421" s="180"/>
      <c r="AC421" s="190"/>
      <c r="AD421" s="179"/>
      <c r="AE421" s="60" t="str">
        <f t="shared" si="47"/>
        <v/>
      </c>
      <c r="AF421" s="118" t="str">
        <f t="shared" si="48"/>
        <v/>
      </c>
      <c r="AG421" s="118"/>
      <c r="AH421" s="52"/>
      <c r="AI421" s="52"/>
      <c r="AJ421" s="119">
        <f t="shared" si="49"/>
        <v>0</v>
      </c>
      <c r="AK421" s="119">
        <f t="shared" si="50"/>
        <v>0</v>
      </c>
      <c r="AL421" s="119">
        <f t="shared" si="51"/>
        <v>0</v>
      </c>
      <c r="AM421" s="177">
        <f t="shared" si="52"/>
        <v>0</v>
      </c>
      <c r="AN421" s="177">
        <f t="shared" si="53"/>
        <v>0</v>
      </c>
      <c r="AO421" s="177">
        <f t="shared" si="54"/>
        <v>0</v>
      </c>
    </row>
    <row r="422" spans="4:41" s="116" customFormat="1" hidden="1">
      <c r="D422" s="60">
        <v>362</v>
      </c>
      <c r="E422" s="179"/>
      <c r="F422" s="180"/>
      <c r="G422" s="181"/>
      <c r="H422" s="52" t="str">
        <f>IF($G422="","",VLOOKUP($G422,加盟団体!$C$9:$H$208,5,FALSE))</f>
        <v/>
      </c>
      <c r="I422" s="61"/>
      <c r="J422" s="62" t="str">
        <f>IF($I422="","",VLOOKUP($I422,加盟団体!$C$9:$H$208,5,FALSE))</f>
        <v/>
      </c>
      <c r="K422" s="179"/>
      <c r="L422" s="62"/>
      <c r="M422" s="179"/>
      <c r="N422" s="62"/>
      <c r="O422" s="180"/>
      <c r="P422" s="179"/>
      <c r="Q422" s="179"/>
      <c r="R422" s="179"/>
      <c r="S422" s="179"/>
      <c r="T422" s="179"/>
      <c r="U422" s="180"/>
      <c r="V422" s="185"/>
      <c r="W422" s="117" t="str">
        <f t="shared" si="46"/>
        <v/>
      </c>
      <c r="X422" s="189"/>
      <c r="Y422" s="179"/>
      <c r="Z422" s="187"/>
      <c r="AA422" s="180"/>
      <c r="AB422" s="180"/>
      <c r="AC422" s="190"/>
      <c r="AD422" s="179"/>
      <c r="AE422" s="60" t="str">
        <f t="shared" si="47"/>
        <v/>
      </c>
      <c r="AF422" s="118" t="str">
        <f t="shared" si="48"/>
        <v/>
      </c>
      <c r="AG422" s="118"/>
      <c r="AH422" s="52"/>
      <c r="AI422" s="52"/>
      <c r="AJ422" s="119">
        <f t="shared" si="49"/>
        <v>0</v>
      </c>
      <c r="AK422" s="119">
        <f t="shared" si="50"/>
        <v>0</v>
      </c>
      <c r="AL422" s="119">
        <f t="shared" si="51"/>
        <v>0</v>
      </c>
      <c r="AM422" s="177">
        <f t="shared" si="52"/>
        <v>0</v>
      </c>
      <c r="AN422" s="177">
        <f t="shared" si="53"/>
        <v>0</v>
      </c>
      <c r="AO422" s="177">
        <f t="shared" si="54"/>
        <v>0</v>
      </c>
    </row>
    <row r="423" spans="4:41" s="116" customFormat="1" hidden="1">
      <c r="D423" s="60">
        <v>363</v>
      </c>
      <c r="E423" s="179"/>
      <c r="F423" s="180"/>
      <c r="G423" s="181"/>
      <c r="H423" s="52" t="str">
        <f>IF($G423="","",VLOOKUP($G423,加盟団体!$C$9:$H$208,5,FALSE))</f>
        <v/>
      </c>
      <c r="I423" s="61"/>
      <c r="J423" s="62" t="str">
        <f>IF($I423="","",VLOOKUP($I423,加盟団体!$C$9:$H$208,5,FALSE))</f>
        <v/>
      </c>
      <c r="K423" s="179"/>
      <c r="L423" s="62"/>
      <c r="M423" s="179"/>
      <c r="N423" s="62"/>
      <c r="O423" s="180"/>
      <c r="P423" s="179"/>
      <c r="Q423" s="179"/>
      <c r="R423" s="179"/>
      <c r="S423" s="179"/>
      <c r="T423" s="179"/>
      <c r="U423" s="180"/>
      <c r="V423" s="185"/>
      <c r="W423" s="117" t="str">
        <f t="shared" si="46"/>
        <v/>
      </c>
      <c r="X423" s="189"/>
      <c r="Y423" s="179"/>
      <c r="Z423" s="187"/>
      <c r="AA423" s="180"/>
      <c r="AB423" s="180"/>
      <c r="AC423" s="192"/>
      <c r="AD423" s="179"/>
      <c r="AE423" s="60" t="str">
        <f t="shared" si="47"/>
        <v/>
      </c>
      <c r="AF423" s="118" t="str">
        <f t="shared" si="48"/>
        <v/>
      </c>
      <c r="AG423" s="118"/>
      <c r="AH423" s="52"/>
      <c r="AI423" s="52"/>
      <c r="AJ423" s="119">
        <f t="shared" si="49"/>
        <v>0</v>
      </c>
      <c r="AK423" s="119">
        <f t="shared" si="50"/>
        <v>0</v>
      </c>
      <c r="AL423" s="119">
        <f t="shared" si="51"/>
        <v>0</v>
      </c>
      <c r="AM423" s="177">
        <f t="shared" si="52"/>
        <v>0</v>
      </c>
      <c r="AN423" s="177">
        <f t="shared" si="53"/>
        <v>0</v>
      </c>
      <c r="AO423" s="177">
        <f t="shared" si="54"/>
        <v>0</v>
      </c>
    </row>
    <row r="424" spans="4:41" s="116" customFormat="1" hidden="1">
      <c r="D424" s="60">
        <v>364</v>
      </c>
      <c r="E424" s="179"/>
      <c r="F424" s="180"/>
      <c r="G424" s="181"/>
      <c r="H424" s="52" t="str">
        <f>IF($G424="","",VLOOKUP($G424,加盟団体!$C$9:$H$208,5,FALSE))</f>
        <v/>
      </c>
      <c r="I424" s="61"/>
      <c r="J424" s="62" t="str">
        <f>IF($I424="","",VLOOKUP($I424,加盟団体!$C$9:$H$208,5,FALSE))</f>
        <v/>
      </c>
      <c r="K424" s="179"/>
      <c r="L424" s="62"/>
      <c r="M424" s="179"/>
      <c r="N424" s="62"/>
      <c r="O424" s="180"/>
      <c r="P424" s="179"/>
      <c r="Q424" s="179"/>
      <c r="R424" s="179"/>
      <c r="S424" s="179"/>
      <c r="T424" s="179"/>
      <c r="U424" s="180"/>
      <c r="V424" s="185"/>
      <c r="W424" s="117" t="str">
        <f t="shared" si="46"/>
        <v/>
      </c>
      <c r="X424" s="189"/>
      <c r="Y424" s="179"/>
      <c r="Z424" s="187"/>
      <c r="AA424" s="180"/>
      <c r="AB424" s="180"/>
      <c r="AC424" s="190"/>
      <c r="AD424" s="179"/>
      <c r="AE424" s="60" t="str">
        <f t="shared" si="47"/>
        <v/>
      </c>
      <c r="AF424" s="118" t="str">
        <f t="shared" si="48"/>
        <v/>
      </c>
      <c r="AG424" s="118"/>
      <c r="AH424" s="52"/>
      <c r="AI424" s="52"/>
      <c r="AJ424" s="119">
        <f t="shared" si="49"/>
        <v>0</v>
      </c>
      <c r="AK424" s="119">
        <f t="shared" si="50"/>
        <v>0</v>
      </c>
      <c r="AL424" s="119">
        <f t="shared" si="51"/>
        <v>0</v>
      </c>
      <c r="AM424" s="177">
        <f t="shared" si="52"/>
        <v>0</v>
      </c>
      <c r="AN424" s="177">
        <f t="shared" si="53"/>
        <v>0</v>
      </c>
      <c r="AO424" s="177">
        <f t="shared" si="54"/>
        <v>0</v>
      </c>
    </row>
    <row r="425" spans="4:41" s="116" customFormat="1" hidden="1">
      <c r="D425" s="60">
        <v>365</v>
      </c>
      <c r="E425" s="179"/>
      <c r="F425" s="180"/>
      <c r="G425" s="181"/>
      <c r="H425" s="52" t="str">
        <f>IF($G425="","",VLOOKUP($G425,加盟団体!$C$9:$H$208,5,FALSE))</f>
        <v/>
      </c>
      <c r="I425" s="61"/>
      <c r="J425" s="62" t="str">
        <f>IF($I425="","",VLOOKUP($I425,加盟団体!$C$9:$H$208,5,FALSE))</f>
        <v/>
      </c>
      <c r="K425" s="179"/>
      <c r="L425" s="62"/>
      <c r="M425" s="179"/>
      <c r="N425" s="62"/>
      <c r="O425" s="180"/>
      <c r="P425" s="179"/>
      <c r="Q425" s="179"/>
      <c r="R425" s="179"/>
      <c r="S425" s="179"/>
      <c r="T425" s="179"/>
      <c r="U425" s="180"/>
      <c r="V425" s="185"/>
      <c r="W425" s="117" t="str">
        <f t="shared" si="46"/>
        <v/>
      </c>
      <c r="X425" s="189"/>
      <c r="Y425" s="179"/>
      <c r="Z425" s="187"/>
      <c r="AA425" s="180"/>
      <c r="AB425" s="180"/>
      <c r="AC425" s="190"/>
      <c r="AD425" s="179"/>
      <c r="AE425" s="60" t="str">
        <f t="shared" si="47"/>
        <v/>
      </c>
      <c r="AF425" s="118" t="str">
        <f t="shared" si="48"/>
        <v/>
      </c>
      <c r="AG425" s="118"/>
      <c r="AH425" s="52"/>
      <c r="AI425" s="52"/>
      <c r="AJ425" s="119">
        <f t="shared" si="49"/>
        <v>0</v>
      </c>
      <c r="AK425" s="119">
        <f t="shared" si="50"/>
        <v>0</v>
      </c>
      <c r="AL425" s="119">
        <f t="shared" si="51"/>
        <v>0</v>
      </c>
      <c r="AM425" s="177">
        <f t="shared" si="52"/>
        <v>0</v>
      </c>
      <c r="AN425" s="177">
        <f t="shared" si="53"/>
        <v>0</v>
      </c>
      <c r="AO425" s="177">
        <f t="shared" si="54"/>
        <v>0</v>
      </c>
    </row>
    <row r="426" spans="4:41" s="116" customFormat="1" hidden="1">
      <c r="D426" s="60">
        <v>366</v>
      </c>
      <c r="E426" s="179"/>
      <c r="F426" s="180"/>
      <c r="G426" s="181"/>
      <c r="H426" s="52" t="str">
        <f>IF($G426="","",VLOOKUP($G426,加盟団体!$C$9:$H$208,5,FALSE))</f>
        <v/>
      </c>
      <c r="I426" s="61"/>
      <c r="J426" s="62" t="str">
        <f>IF($I426="","",VLOOKUP($I426,加盟団体!$C$9:$H$208,5,FALSE))</f>
        <v/>
      </c>
      <c r="K426" s="179"/>
      <c r="L426" s="62"/>
      <c r="M426" s="179"/>
      <c r="N426" s="62"/>
      <c r="O426" s="180"/>
      <c r="P426" s="179"/>
      <c r="Q426" s="179"/>
      <c r="R426" s="179"/>
      <c r="S426" s="179"/>
      <c r="T426" s="179"/>
      <c r="U426" s="180"/>
      <c r="V426" s="185"/>
      <c r="W426" s="117" t="str">
        <f t="shared" si="46"/>
        <v/>
      </c>
      <c r="X426" s="189"/>
      <c r="Y426" s="179"/>
      <c r="Z426" s="187"/>
      <c r="AA426" s="180"/>
      <c r="AB426" s="180"/>
      <c r="AC426" s="190"/>
      <c r="AD426" s="179"/>
      <c r="AE426" s="60" t="str">
        <f t="shared" si="47"/>
        <v/>
      </c>
      <c r="AF426" s="118" t="str">
        <f t="shared" si="48"/>
        <v/>
      </c>
      <c r="AG426" s="118"/>
      <c r="AH426" s="52"/>
      <c r="AI426" s="52"/>
      <c r="AJ426" s="119">
        <f t="shared" si="49"/>
        <v>0</v>
      </c>
      <c r="AK426" s="119">
        <f t="shared" si="50"/>
        <v>0</v>
      </c>
      <c r="AL426" s="119">
        <f t="shared" si="51"/>
        <v>0</v>
      </c>
      <c r="AM426" s="177">
        <f t="shared" si="52"/>
        <v>0</v>
      </c>
      <c r="AN426" s="177">
        <f t="shared" si="53"/>
        <v>0</v>
      </c>
      <c r="AO426" s="177">
        <f t="shared" si="54"/>
        <v>0</v>
      </c>
    </row>
    <row r="427" spans="4:41" s="116" customFormat="1" hidden="1">
      <c r="D427" s="60">
        <v>367</v>
      </c>
      <c r="E427" s="179"/>
      <c r="F427" s="180"/>
      <c r="G427" s="181"/>
      <c r="H427" s="52" t="str">
        <f>IF($G427="","",VLOOKUP($G427,加盟団体!$C$9:$H$208,5,FALSE))</f>
        <v/>
      </c>
      <c r="I427" s="61"/>
      <c r="J427" s="62" t="str">
        <f>IF($I427="","",VLOOKUP($I427,加盟団体!$C$9:$H$208,5,FALSE))</f>
        <v/>
      </c>
      <c r="K427" s="179"/>
      <c r="L427" s="62"/>
      <c r="M427" s="179"/>
      <c r="N427" s="62"/>
      <c r="O427" s="180"/>
      <c r="P427" s="179"/>
      <c r="Q427" s="179"/>
      <c r="R427" s="179"/>
      <c r="S427" s="179"/>
      <c r="T427" s="187"/>
      <c r="U427" s="180"/>
      <c r="V427" s="185"/>
      <c r="W427" s="117" t="str">
        <f t="shared" si="46"/>
        <v/>
      </c>
      <c r="X427" s="189"/>
      <c r="Y427" s="179"/>
      <c r="Z427" s="187"/>
      <c r="AA427" s="180"/>
      <c r="AB427" s="180"/>
      <c r="AC427" s="190"/>
      <c r="AD427" s="179"/>
      <c r="AE427" s="60" t="str">
        <f t="shared" si="47"/>
        <v/>
      </c>
      <c r="AF427" s="118" t="str">
        <f t="shared" si="48"/>
        <v/>
      </c>
      <c r="AG427" s="118"/>
      <c r="AH427" s="52"/>
      <c r="AI427" s="52"/>
      <c r="AJ427" s="119">
        <f t="shared" si="49"/>
        <v>0</v>
      </c>
      <c r="AK427" s="119">
        <f t="shared" si="50"/>
        <v>0</v>
      </c>
      <c r="AL427" s="119">
        <f t="shared" si="51"/>
        <v>0</v>
      </c>
      <c r="AM427" s="177">
        <f t="shared" si="52"/>
        <v>0</v>
      </c>
      <c r="AN427" s="177">
        <f t="shared" si="53"/>
        <v>0</v>
      </c>
      <c r="AO427" s="177">
        <f t="shared" si="54"/>
        <v>0</v>
      </c>
    </row>
    <row r="428" spans="4:41" s="116" customFormat="1" hidden="1">
      <c r="D428" s="60">
        <v>368</v>
      </c>
      <c r="E428" s="179"/>
      <c r="F428" s="180"/>
      <c r="G428" s="181"/>
      <c r="H428" s="52" t="str">
        <f>IF($G428="","",VLOOKUP($G428,加盟団体!$C$9:$H$208,5,FALSE))</f>
        <v/>
      </c>
      <c r="I428" s="61"/>
      <c r="J428" s="62" t="str">
        <f>IF($I428="","",VLOOKUP($I428,加盟団体!$C$9:$H$208,5,FALSE))</f>
        <v/>
      </c>
      <c r="K428" s="179"/>
      <c r="L428" s="62"/>
      <c r="M428" s="179"/>
      <c r="N428" s="62"/>
      <c r="O428" s="180"/>
      <c r="P428" s="179"/>
      <c r="Q428" s="179"/>
      <c r="R428" s="179"/>
      <c r="S428" s="179"/>
      <c r="T428" s="179"/>
      <c r="U428" s="180"/>
      <c r="V428" s="185"/>
      <c r="W428" s="117" t="str">
        <f t="shared" si="46"/>
        <v/>
      </c>
      <c r="X428" s="189"/>
      <c r="Y428" s="179"/>
      <c r="Z428" s="187"/>
      <c r="AA428" s="180"/>
      <c r="AB428" s="180"/>
      <c r="AC428" s="190"/>
      <c r="AD428" s="179"/>
      <c r="AE428" s="60" t="str">
        <f t="shared" si="47"/>
        <v/>
      </c>
      <c r="AF428" s="118" t="str">
        <f t="shared" si="48"/>
        <v/>
      </c>
      <c r="AG428" s="118"/>
      <c r="AH428" s="52"/>
      <c r="AI428" s="52"/>
      <c r="AJ428" s="119">
        <f t="shared" si="49"/>
        <v>0</v>
      </c>
      <c r="AK428" s="119">
        <f t="shared" si="50"/>
        <v>0</v>
      </c>
      <c r="AL428" s="119">
        <f t="shared" si="51"/>
        <v>0</v>
      </c>
      <c r="AM428" s="177">
        <f t="shared" si="52"/>
        <v>0</v>
      </c>
      <c r="AN428" s="177">
        <f t="shared" si="53"/>
        <v>0</v>
      </c>
      <c r="AO428" s="177">
        <f t="shared" si="54"/>
        <v>0</v>
      </c>
    </row>
    <row r="429" spans="4:41" s="116" customFormat="1" hidden="1">
      <c r="D429" s="60">
        <v>369</v>
      </c>
      <c r="E429" s="179"/>
      <c r="F429" s="180"/>
      <c r="G429" s="181"/>
      <c r="H429" s="52" t="str">
        <f>IF($G429="","",VLOOKUP($G429,加盟団体!$C$9:$H$208,5,FALSE))</f>
        <v/>
      </c>
      <c r="I429" s="61"/>
      <c r="J429" s="62" t="str">
        <f>IF($I429="","",VLOOKUP($I429,加盟団体!$C$9:$H$208,5,FALSE))</f>
        <v/>
      </c>
      <c r="K429" s="179"/>
      <c r="L429" s="62"/>
      <c r="M429" s="179"/>
      <c r="N429" s="62"/>
      <c r="O429" s="180"/>
      <c r="P429" s="179"/>
      <c r="Q429" s="179"/>
      <c r="R429" s="179"/>
      <c r="S429" s="179"/>
      <c r="T429" s="179"/>
      <c r="U429" s="180"/>
      <c r="V429" s="185"/>
      <c r="W429" s="117" t="str">
        <f t="shared" si="46"/>
        <v/>
      </c>
      <c r="X429" s="189"/>
      <c r="Y429" s="179"/>
      <c r="Z429" s="187"/>
      <c r="AA429" s="180"/>
      <c r="AB429" s="180"/>
      <c r="AC429" s="190"/>
      <c r="AD429" s="179"/>
      <c r="AE429" s="60" t="str">
        <f t="shared" si="47"/>
        <v/>
      </c>
      <c r="AF429" s="118" t="str">
        <f t="shared" si="48"/>
        <v/>
      </c>
      <c r="AG429" s="118"/>
      <c r="AH429" s="52"/>
      <c r="AI429" s="52"/>
      <c r="AJ429" s="119">
        <f t="shared" si="49"/>
        <v>0</v>
      </c>
      <c r="AK429" s="119">
        <f t="shared" si="50"/>
        <v>0</v>
      </c>
      <c r="AL429" s="119">
        <f t="shared" si="51"/>
        <v>0</v>
      </c>
      <c r="AM429" s="177">
        <f t="shared" si="52"/>
        <v>0</v>
      </c>
      <c r="AN429" s="177">
        <f t="shared" si="53"/>
        <v>0</v>
      </c>
      <c r="AO429" s="177">
        <f t="shared" si="54"/>
        <v>0</v>
      </c>
    </row>
    <row r="430" spans="4:41" s="116" customFormat="1" hidden="1">
      <c r="D430" s="60">
        <v>370</v>
      </c>
      <c r="E430" s="179"/>
      <c r="F430" s="180"/>
      <c r="G430" s="181"/>
      <c r="H430" s="52" t="str">
        <f>IF($G430="","",VLOOKUP($G430,加盟団体!$C$9:$H$208,5,FALSE))</f>
        <v/>
      </c>
      <c r="I430" s="61"/>
      <c r="J430" s="62" t="str">
        <f>IF($I430="","",VLOOKUP($I430,加盟団体!$C$9:$H$208,5,FALSE))</f>
        <v/>
      </c>
      <c r="K430" s="179"/>
      <c r="L430" s="62"/>
      <c r="M430" s="179"/>
      <c r="N430" s="62"/>
      <c r="O430" s="180"/>
      <c r="P430" s="179"/>
      <c r="Q430" s="179"/>
      <c r="R430" s="179"/>
      <c r="S430" s="179"/>
      <c r="T430" s="179"/>
      <c r="U430" s="180"/>
      <c r="V430" s="185"/>
      <c r="W430" s="117" t="str">
        <f t="shared" si="46"/>
        <v/>
      </c>
      <c r="X430" s="189"/>
      <c r="Y430" s="179"/>
      <c r="Z430" s="187"/>
      <c r="AA430" s="180"/>
      <c r="AB430" s="180"/>
      <c r="AC430" s="190"/>
      <c r="AD430" s="179"/>
      <c r="AE430" s="60" t="str">
        <f t="shared" si="47"/>
        <v/>
      </c>
      <c r="AF430" s="118" t="str">
        <f t="shared" si="48"/>
        <v/>
      </c>
      <c r="AG430" s="118"/>
      <c r="AH430" s="52"/>
      <c r="AI430" s="52"/>
      <c r="AJ430" s="119">
        <f t="shared" si="49"/>
        <v>0</v>
      </c>
      <c r="AK430" s="119">
        <f t="shared" si="50"/>
        <v>0</v>
      </c>
      <c r="AL430" s="119">
        <f t="shared" si="51"/>
        <v>0</v>
      </c>
      <c r="AM430" s="177">
        <f t="shared" si="52"/>
        <v>0</v>
      </c>
      <c r="AN430" s="177">
        <f t="shared" si="53"/>
        <v>0</v>
      </c>
      <c r="AO430" s="177">
        <f t="shared" si="54"/>
        <v>0</v>
      </c>
    </row>
    <row r="431" spans="4:41" s="116" customFormat="1" hidden="1">
      <c r="D431" s="60">
        <v>371</v>
      </c>
      <c r="E431" s="179"/>
      <c r="F431" s="180"/>
      <c r="G431" s="181"/>
      <c r="H431" s="52" t="str">
        <f>IF($G431="","",VLOOKUP($G431,加盟団体!$C$9:$H$208,5,FALSE))</f>
        <v/>
      </c>
      <c r="I431" s="61"/>
      <c r="J431" s="62" t="str">
        <f>IF($I431="","",VLOOKUP($I431,加盟団体!$C$9:$H$208,5,FALSE))</f>
        <v/>
      </c>
      <c r="K431" s="179"/>
      <c r="L431" s="62"/>
      <c r="M431" s="179"/>
      <c r="N431" s="62"/>
      <c r="O431" s="180"/>
      <c r="P431" s="179"/>
      <c r="Q431" s="179"/>
      <c r="R431" s="179"/>
      <c r="S431" s="179"/>
      <c r="T431" s="179"/>
      <c r="U431" s="180"/>
      <c r="V431" s="185"/>
      <c r="W431" s="117" t="str">
        <f t="shared" si="46"/>
        <v/>
      </c>
      <c r="X431" s="189"/>
      <c r="Y431" s="179"/>
      <c r="Z431" s="187"/>
      <c r="AA431" s="180"/>
      <c r="AB431" s="180"/>
      <c r="AC431" s="190"/>
      <c r="AD431" s="179"/>
      <c r="AE431" s="60" t="str">
        <f t="shared" si="47"/>
        <v/>
      </c>
      <c r="AF431" s="118" t="str">
        <f t="shared" si="48"/>
        <v/>
      </c>
      <c r="AG431" s="118"/>
      <c r="AH431" s="52"/>
      <c r="AI431" s="52"/>
      <c r="AJ431" s="119">
        <f t="shared" si="49"/>
        <v>0</v>
      </c>
      <c r="AK431" s="119">
        <f t="shared" si="50"/>
        <v>0</v>
      </c>
      <c r="AL431" s="119">
        <f t="shared" si="51"/>
        <v>0</v>
      </c>
      <c r="AM431" s="177">
        <f t="shared" si="52"/>
        <v>0</v>
      </c>
      <c r="AN431" s="177">
        <f t="shared" si="53"/>
        <v>0</v>
      </c>
      <c r="AO431" s="177">
        <f t="shared" si="54"/>
        <v>0</v>
      </c>
    </row>
    <row r="432" spans="4:41" s="116" customFormat="1" hidden="1">
      <c r="D432" s="60">
        <v>372</v>
      </c>
      <c r="E432" s="179"/>
      <c r="F432" s="180"/>
      <c r="G432" s="181"/>
      <c r="H432" s="52" t="str">
        <f>IF($G432="","",VLOOKUP($G432,加盟団体!$C$9:$H$208,5,FALSE))</f>
        <v/>
      </c>
      <c r="I432" s="61"/>
      <c r="J432" s="62" t="str">
        <f>IF($I432="","",VLOOKUP($I432,加盟団体!$C$9:$H$208,5,FALSE))</f>
        <v/>
      </c>
      <c r="K432" s="179"/>
      <c r="L432" s="62"/>
      <c r="M432" s="179"/>
      <c r="N432" s="62"/>
      <c r="O432" s="180"/>
      <c r="P432" s="179"/>
      <c r="Q432" s="179"/>
      <c r="R432" s="179"/>
      <c r="S432" s="179"/>
      <c r="T432" s="179"/>
      <c r="U432" s="180"/>
      <c r="V432" s="185"/>
      <c r="W432" s="117" t="str">
        <f t="shared" si="46"/>
        <v/>
      </c>
      <c r="X432" s="189"/>
      <c r="Y432" s="179"/>
      <c r="Z432" s="187"/>
      <c r="AA432" s="180"/>
      <c r="AB432" s="180"/>
      <c r="AC432" s="190"/>
      <c r="AD432" s="179"/>
      <c r="AE432" s="60" t="str">
        <f t="shared" si="47"/>
        <v/>
      </c>
      <c r="AF432" s="118" t="str">
        <f t="shared" si="48"/>
        <v/>
      </c>
      <c r="AG432" s="118"/>
      <c r="AH432" s="52"/>
      <c r="AI432" s="52"/>
      <c r="AJ432" s="119">
        <f t="shared" si="49"/>
        <v>0</v>
      </c>
      <c r="AK432" s="119">
        <f t="shared" si="50"/>
        <v>0</v>
      </c>
      <c r="AL432" s="119">
        <f t="shared" si="51"/>
        <v>0</v>
      </c>
      <c r="AM432" s="177">
        <f t="shared" si="52"/>
        <v>0</v>
      </c>
      <c r="AN432" s="177">
        <f t="shared" si="53"/>
        <v>0</v>
      </c>
      <c r="AO432" s="177">
        <f t="shared" si="54"/>
        <v>0</v>
      </c>
    </row>
    <row r="433" spans="4:41" s="116" customFormat="1" ht="24" hidden="1" customHeight="1">
      <c r="D433" s="60">
        <v>373</v>
      </c>
      <c r="E433" s="179"/>
      <c r="F433" s="180"/>
      <c r="G433" s="181"/>
      <c r="H433" s="52" t="str">
        <f>IF($G433="","",VLOOKUP($G433,加盟団体!$C$9:$H$208,5,FALSE))</f>
        <v/>
      </c>
      <c r="I433" s="61"/>
      <c r="J433" s="62" t="str">
        <f>IF($I433="","",VLOOKUP($I433,加盟団体!$C$9:$H$208,5,FALSE))</f>
        <v/>
      </c>
      <c r="K433" s="179"/>
      <c r="L433" s="62"/>
      <c r="M433" s="179"/>
      <c r="N433" s="62"/>
      <c r="O433" s="180"/>
      <c r="P433" s="179"/>
      <c r="Q433" s="179"/>
      <c r="R433" s="179"/>
      <c r="S433" s="179"/>
      <c r="T433" s="179"/>
      <c r="U433" s="180"/>
      <c r="V433" s="185"/>
      <c r="W433" s="117" t="str">
        <f t="shared" si="46"/>
        <v/>
      </c>
      <c r="X433" s="189"/>
      <c r="Y433" s="179"/>
      <c r="Z433" s="187"/>
      <c r="AA433" s="180"/>
      <c r="AB433" s="180"/>
      <c r="AC433" s="190"/>
      <c r="AD433" s="179"/>
      <c r="AE433" s="60" t="str">
        <f t="shared" si="47"/>
        <v/>
      </c>
      <c r="AF433" s="118" t="str">
        <f t="shared" si="48"/>
        <v/>
      </c>
      <c r="AG433" s="118"/>
      <c r="AH433" s="52"/>
      <c r="AI433" s="52"/>
      <c r="AJ433" s="119">
        <f t="shared" si="49"/>
        <v>0</v>
      </c>
      <c r="AK433" s="119">
        <f t="shared" si="50"/>
        <v>0</v>
      </c>
      <c r="AL433" s="119">
        <f t="shared" si="51"/>
        <v>0</v>
      </c>
      <c r="AM433" s="177">
        <f t="shared" si="52"/>
        <v>0</v>
      </c>
      <c r="AN433" s="177">
        <f t="shared" si="53"/>
        <v>0</v>
      </c>
      <c r="AO433" s="177">
        <f t="shared" si="54"/>
        <v>0</v>
      </c>
    </row>
    <row r="434" spans="4:41" s="116" customFormat="1" hidden="1">
      <c r="D434" s="60">
        <v>374</v>
      </c>
      <c r="E434" s="179"/>
      <c r="F434" s="180"/>
      <c r="G434" s="181"/>
      <c r="H434" s="52" t="str">
        <f>IF($G434="","",VLOOKUP($G434,加盟団体!$C$9:$H$208,5,FALSE))</f>
        <v/>
      </c>
      <c r="I434" s="61"/>
      <c r="J434" s="62" t="str">
        <f>IF($I434="","",VLOOKUP($I434,加盟団体!$C$9:$H$208,5,FALSE))</f>
        <v/>
      </c>
      <c r="K434" s="179"/>
      <c r="L434" s="62"/>
      <c r="M434" s="179"/>
      <c r="N434" s="62"/>
      <c r="O434" s="180"/>
      <c r="P434" s="179"/>
      <c r="Q434" s="179"/>
      <c r="R434" s="179"/>
      <c r="S434" s="179"/>
      <c r="T434" s="179"/>
      <c r="U434" s="180"/>
      <c r="V434" s="185"/>
      <c r="W434" s="117" t="str">
        <f t="shared" si="46"/>
        <v/>
      </c>
      <c r="X434" s="189"/>
      <c r="Y434" s="179"/>
      <c r="Z434" s="187"/>
      <c r="AA434" s="180"/>
      <c r="AB434" s="180"/>
      <c r="AC434" s="190"/>
      <c r="AD434" s="179"/>
      <c r="AE434" s="60" t="str">
        <f t="shared" si="47"/>
        <v/>
      </c>
      <c r="AF434" s="118" t="str">
        <f t="shared" si="48"/>
        <v/>
      </c>
      <c r="AG434" s="118"/>
      <c r="AH434" s="52"/>
      <c r="AI434" s="52"/>
      <c r="AJ434" s="119">
        <f t="shared" si="49"/>
        <v>0</v>
      </c>
      <c r="AK434" s="119">
        <f t="shared" si="50"/>
        <v>0</v>
      </c>
      <c r="AL434" s="119">
        <f t="shared" si="51"/>
        <v>0</v>
      </c>
      <c r="AM434" s="177">
        <f t="shared" si="52"/>
        <v>0</v>
      </c>
      <c r="AN434" s="177">
        <f t="shared" si="53"/>
        <v>0</v>
      </c>
      <c r="AO434" s="177">
        <f t="shared" si="54"/>
        <v>0</v>
      </c>
    </row>
    <row r="435" spans="4:41" s="116" customFormat="1" hidden="1">
      <c r="D435" s="60">
        <v>375</v>
      </c>
      <c r="E435" s="179"/>
      <c r="F435" s="180"/>
      <c r="G435" s="181"/>
      <c r="H435" s="52" t="str">
        <f>IF($G435="","",VLOOKUP($G435,加盟団体!$C$9:$H$208,5,FALSE))</f>
        <v/>
      </c>
      <c r="I435" s="61"/>
      <c r="J435" s="62" t="str">
        <f>IF($I435="","",VLOOKUP($I435,加盟団体!$C$9:$H$208,5,FALSE))</f>
        <v/>
      </c>
      <c r="K435" s="179"/>
      <c r="L435" s="62"/>
      <c r="M435" s="179"/>
      <c r="N435" s="62"/>
      <c r="O435" s="180"/>
      <c r="P435" s="179"/>
      <c r="Q435" s="179"/>
      <c r="R435" s="179"/>
      <c r="S435" s="179"/>
      <c r="T435" s="179"/>
      <c r="U435" s="180"/>
      <c r="V435" s="185"/>
      <c r="W435" s="117" t="str">
        <f t="shared" si="46"/>
        <v/>
      </c>
      <c r="X435" s="189"/>
      <c r="Y435" s="179"/>
      <c r="Z435" s="187"/>
      <c r="AA435" s="181"/>
      <c r="AB435" s="181"/>
      <c r="AC435" s="191"/>
      <c r="AD435" s="179"/>
      <c r="AE435" s="60" t="str">
        <f t="shared" si="47"/>
        <v/>
      </c>
      <c r="AF435" s="118" t="str">
        <f t="shared" si="48"/>
        <v/>
      </c>
      <c r="AG435" s="118"/>
      <c r="AH435" s="52"/>
      <c r="AI435" s="52"/>
      <c r="AJ435" s="119">
        <f t="shared" si="49"/>
        <v>0</v>
      </c>
      <c r="AK435" s="119">
        <f t="shared" si="50"/>
        <v>0</v>
      </c>
      <c r="AL435" s="119">
        <f t="shared" si="51"/>
        <v>0</v>
      </c>
      <c r="AM435" s="177">
        <f t="shared" si="52"/>
        <v>0</v>
      </c>
      <c r="AN435" s="177">
        <f t="shared" si="53"/>
        <v>0</v>
      </c>
      <c r="AO435" s="177">
        <f t="shared" si="54"/>
        <v>0</v>
      </c>
    </row>
    <row r="436" spans="4:41" s="116" customFormat="1" hidden="1">
      <c r="D436" s="60">
        <v>376</v>
      </c>
      <c r="E436" s="179"/>
      <c r="F436" s="180"/>
      <c r="G436" s="181"/>
      <c r="H436" s="52" t="str">
        <f>IF($G436="","",VLOOKUP($G436,加盟団体!$C$9:$H$208,5,FALSE))</f>
        <v/>
      </c>
      <c r="I436" s="61"/>
      <c r="J436" s="62" t="str">
        <f>IF($I436="","",VLOOKUP($I436,加盟団体!$C$9:$H$208,5,FALSE))</f>
        <v/>
      </c>
      <c r="K436" s="179"/>
      <c r="L436" s="62"/>
      <c r="M436" s="179"/>
      <c r="N436" s="62"/>
      <c r="O436" s="180"/>
      <c r="P436" s="179"/>
      <c r="Q436" s="179"/>
      <c r="R436" s="179"/>
      <c r="S436" s="179"/>
      <c r="T436" s="179"/>
      <c r="U436" s="180"/>
      <c r="V436" s="185"/>
      <c r="W436" s="117" t="str">
        <f t="shared" si="46"/>
        <v/>
      </c>
      <c r="X436" s="189"/>
      <c r="Y436" s="179"/>
      <c r="Z436" s="187"/>
      <c r="AA436" s="180"/>
      <c r="AB436" s="180"/>
      <c r="AC436" s="190"/>
      <c r="AD436" s="179"/>
      <c r="AE436" s="60" t="str">
        <f t="shared" si="47"/>
        <v/>
      </c>
      <c r="AF436" s="118" t="str">
        <f t="shared" si="48"/>
        <v/>
      </c>
      <c r="AG436" s="118"/>
      <c r="AH436" s="52"/>
      <c r="AI436" s="52"/>
      <c r="AJ436" s="119">
        <f t="shared" si="49"/>
        <v>0</v>
      </c>
      <c r="AK436" s="119">
        <f t="shared" si="50"/>
        <v>0</v>
      </c>
      <c r="AL436" s="119">
        <f t="shared" si="51"/>
        <v>0</v>
      </c>
      <c r="AM436" s="177">
        <f t="shared" si="52"/>
        <v>0</v>
      </c>
      <c r="AN436" s="177">
        <f t="shared" si="53"/>
        <v>0</v>
      </c>
      <c r="AO436" s="177">
        <f t="shared" si="54"/>
        <v>0</v>
      </c>
    </row>
    <row r="437" spans="4:41" s="116" customFormat="1" hidden="1">
      <c r="D437" s="60">
        <v>377</v>
      </c>
      <c r="E437" s="179"/>
      <c r="F437" s="180"/>
      <c r="G437" s="181"/>
      <c r="H437" s="52" t="str">
        <f>IF($G437="","",VLOOKUP($G437,加盟団体!$C$9:$H$208,5,FALSE))</f>
        <v/>
      </c>
      <c r="I437" s="61"/>
      <c r="J437" s="62" t="str">
        <f>IF($I437="","",VLOOKUP($I437,加盟団体!$C$9:$H$208,5,FALSE))</f>
        <v/>
      </c>
      <c r="K437" s="179"/>
      <c r="L437" s="62"/>
      <c r="M437" s="179"/>
      <c r="N437" s="62"/>
      <c r="O437" s="180"/>
      <c r="P437" s="179"/>
      <c r="Q437" s="179"/>
      <c r="R437" s="179"/>
      <c r="S437" s="179"/>
      <c r="T437" s="179"/>
      <c r="U437" s="180"/>
      <c r="V437" s="185"/>
      <c r="W437" s="117" t="str">
        <f t="shared" si="46"/>
        <v/>
      </c>
      <c r="X437" s="189"/>
      <c r="Y437" s="179"/>
      <c r="Z437" s="187"/>
      <c r="AA437" s="180"/>
      <c r="AB437" s="180"/>
      <c r="AC437" s="190"/>
      <c r="AD437" s="179"/>
      <c r="AE437" s="60" t="str">
        <f t="shared" si="47"/>
        <v/>
      </c>
      <c r="AF437" s="118" t="str">
        <f t="shared" si="48"/>
        <v/>
      </c>
      <c r="AG437" s="118"/>
      <c r="AH437" s="52"/>
      <c r="AI437" s="52"/>
      <c r="AJ437" s="119">
        <f t="shared" si="49"/>
        <v>0</v>
      </c>
      <c r="AK437" s="119">
        <f t="shared" si="50"/>
        <v>0</v>
      </c>
      <c r="AL437" s="119">
        <f t="shared" si="51"/>
        <v>0</v>
      </c>
      <c r="AM437" s="177">
        <f t="shared" si="52"/>
        <v>0</v>
      </c>
      <c r="AN437" s="177">
        <f t="shared" si="53"/>
        <v>0</v>
      </c>
      <c r="AO437" s="177">
        <f t="shared" si="54"/>
        <v>0</v>
      </c>
    </row>
    <row r="438" spans="4:41" s="116" customFormat="1" hidden="1">
      <c r="D438" s="60">
        <v>378</v>
      </c>
      <c r="E438" s="179"/>
      <c r="F438" s="180"/>
      <c r="G438" s="181"/>
      <c r="H438" s="52" t="str">
        <f>IF($G438="","",VLOOKUP($G438,加盟団体!$C$9:$H$208,5,FALSE))</f>
        <v/>
      </c>
      <c r="I438" s="61"/>
      <c r="J438" s="62" t="str">
        <f>IF($I438="","",VLOOKUP($I438,加盟団体!$C$9:$H$208,5,FALSE))</f>
        <v/>
      </c>
      <c r="K438" s="179"/>
      <c r="L438" s="62"/>
      <c r="M438" s="179"/>
      <c r="N438" s="62"/>
      <c r="O438" s="180"/>
      <c r="P438" s="179"/>
      <c r="Q438" s="179"/>
      <c r="R438" s="179"/>
      <c r="S438" s="179"/>
      <c r="T438" s="179"/>
      <c r="U438" s="180"/>
      <c r="V438" s="185"/>
      <c r="W438" s="117" t="str">
        <f t="shared" si="46"/>
        <v/>
      </c>
      <c r="X438" s="189"/>
      <c r="Y438" s="179"/>
      <c r="Z438" s="187"/>
      <c r="AA438" s="180"/>
      <c r="AB438" s="180"/>
      <c r="AC438" s="190"/>
      <c r="AD438" s="179"/>
      <c r="AE438" s="60" t="str">
        <f t="shared" si="47"/>
        <v/>
      </c>
      <c r="AF438" s="118" t="str">
        <f t="shared" si="48"/>
        <v/>
      </c>
      <c r="AG438" s="118"/>
      <c r="AH438" s="52"/>
      <c r="AI438" s="52"/>
      <c r="AJ438" s="119">
        <f t="shared" si="49"/>
        <v>0</v>
      </c>
      <c r="AK438" s="119">
        <f t="shared" si="50"/>
        <v>0</v>
      </c>
      <c r="AL438" s="119">
        <f t="shared" si="51"/>
        <v>0</v>
      </c>
      <c r="AM438" s="177">
        <f t="shared" si="52"/>
        <v>0</v>
      </c>
      <c r="AN438" s="177">
        <f t="shared" si="53"/>
        <v>0</v>
      </c>
      <c r="AO438" s="177">
        <f t="shared" si="54"/>
        <v>0</v>
      </c>
    </row>
    <row r="439" spans="4:41" s="116" customFormat="1" hidden="1">
      <c r="D439" s="60">
        <v>379</v>
      </c>
      <c r="E439" s="179"/>
      <c r="F439" s="180"/>
      <c r="G439" s="181"/>
      <c r="H439" s="52" t="str">
        <f>IF($G439="","",VLOOKUP($G439,加盟団体!$C$9:$H$208,5,FALSE))</f>
        <v/>
      </c>
      <c r="I439" s="61"/>
      <c r="J439" s="62" t="str">
        <f>IF($I439="","",VLOOKUP($I439,加盟団体!$C$9:$H$208,5,FALSE))</f>
        <v/>
      </c>
      <c r="K439" s="179"/>
      <c r="L439" s="62"/>
      <c r="M439" s="179"/>
      <c r="N439" s="62"/>
      <c r="O439" s="180"/>
      <c r="P439" s="179"/>
      <c r="Q439" s="179"/>
      <c r="R439" s="179"/>
      <c r="S439" s="179"/>
      <c r="T439" s="179"/>
      <c r="U439" s="180"/>
      <c r="V439" s="185"/>
      <c r="W439" s="117" t="str">
        <f t="shared" si="46"/>
        <v/>
      </c>
      <c r="X439" s="189"/>
      <c r="Y439" s="179"/>
      <c r="Z439" s="187"/>
      <c r="AA439" s="180"/>
      <c r="AB439" s="180"/>
      <c r="AC439" s="190"/>
      <c r="AD439" s="179"/>
      <c r="AE439" s="60" t="str">
        <f t="shared" si="47"/>
        <v/>
      </c>
      <c r="AF439" s="118" t="str">
        <f t="shared" si="48"/>
        <v/>
      </c>
      <c r="AG439" s="118"/>
      <c r="AH439" s="52"/>
      <c r="AI439" s="52"/>
      <c r="AJ439" s="119">
        <f t="shared" si="49"/>
        <v>0</v>
      </c>
      <c r="AK439" s="119">
        <f t="shared" si="50"/>
        <v>0</v>
      </c>
      <c r="AL439" s="119">
        <f t="shared" si="51"/>
        <v>0</v>
      </c>
      <c r="AM439" s="177">
        <f t="shared" si="52"/>
        <v>0</v>
      </c>
      <c r="AN439" s="177">
        <f t="shared" si="53"/>
        <v>0</v>
      </c>
      <c r="AO439" s="177">
        <f t="shared" si="54"/>
        <v>0</v>
      </c>
    </row>
    <row r="440" spans="4:41" s="116" customFormat="1" hidden="1">
      <c r="D440" s="60">
        <v>380</v>
      </c>
      <c r="E440" s="179"/>
      <c r="F440" s="180"/>
      <c r="G440" s="181"/>
      <c r="H440" s="52" t="str">
        <f>IF($G440="","",VLOOKUP($G440,加盟団体!$C$9:$H$208,5,FALSE))</f>
        <v/>
      </c>
      <c r="I440" s="61"/>
      <c r="J440" s="62" t="str">
        <f>IF($I440="","",VLOOKUP($I440,加盟団体!$C$9:$H$208,5,FALSE))</f>
        <v/>
      </c>
      <c r="K440" s="179"/>
      <c r="L440" s="62"/>
      <c r="M440" s="179"/>
      <c r="N440" s="62"/>
      <c r="O440" s="180"/>
      <c r="P440" s="179"/>
      <c r="Q440" s="179"/>
      <c r="R440" s="179"/>
      <c r="S440" s="179"/>
      <c r="T440" s="179"/>
      <c r="U440" s="180"/>
      <c r="V440" s="185"/>
      <c r="W440" s="117" t="str">
        <f t="shared" si="46"/>
        <v/>
      </c>
      <c r="X440" s="189"/>
      <c r="Y440" s="179"/>
      <c r="Z440" s="187"/>
      <c r="AA440" s="180"/>
      <c r="AB440" s="180"/>
      <c r="AC440" s="190"/>
      <c r="AD440" s="179"/>
      <c r="AE440" s="60" t="str">
        <f t="shared" si="47"/>
        <v/>
      </c>
      <c r="AF440" s="118" t="str">
        <f t="shared" si="48"/>
        <v/>
      </c>
      <c r="AG440" s="118"/>
      <c r="AH440" s="52"/>
      <c r="AI440" s="52"/>
      <c r="AJ440" s="119">
        <f t="shared" si="49"/>
        <v>0</v>
      </c>
      <c r="AK440" s="119">
        <f t="shared" si="50"/>
        <v>0</v>
      </c>
      <c r="AL440" s="119">
        <f t="shared" si="51"/>
        <v>0</v>
      </c>
      <c r="AM440" s="177">
        <f t="shared" si="52"/>
        <v>0</v>
      </c>
      <c r="AN440" s="177">
        <f t="shared" si="53"/>
        <v>0</v>
      </c>
      <c r="AO440" s="177">
        <f t="shared" si="54"/>
        <v>0</v>
      </c>
    </row>
    <row r="441" spans="4:41" s="116" customFormat="1" hidden="1">
      <c r="D441" s="60">
        <v>381</v>
      </c>
      <c r="E441" s="179"/>
      <c r="F441" s="180"/>
      <c r="G441" s="181"/>
      <c r="H441" s="52" t="str">
        <f>IF($G441="","",VLOOKUP($G441,加盟団体!$C$9:$H$208,5,FALSE))</f>
        <v/>
      </c>
      <c r="I441" s="61"/>
      <c r="J441" s="62" t="str">
        <f>IF($I441="","",VLOOKUP($I441,加盟団体!$C$9:$H$208,5,FALSE))</f>
        <v/>
      </c>
      <c r="K441" s="179"/>
      <c r="L441" s="62"/>
      <c r="M441" s="179"/>
      <c r="N441" s="62"/>
      <c r="O441" s="180"/>
      <c r="P441" s="179"/>
      <c r="Q441" s="179"/>
      <c r="R441" s="179"/>
      <c r="S441" s="179"/>
      <c r="T441" s="179"/>
      <c r="U441" s="180"/>
      <c r="V441" s="185"/>
      <c r="W441" s="117" t="str">
        <f t="shared" si="46"/>
        <v/>
      </c>
      <c r="X441" s="189"/>
      <c r="Y441" s="179"/>
      <c r="Z441" s="187"/>
      <c r="AA441" s="180"/>
      <c r="AB441" s="180"/>
      <c r="AC441" s="190"/>
      <c r="AD441" s="179"/>
      <c r="AE441" s="60" t="str">
        <f t="shared" si="47"/>
        <v/>
      </c>
      <c r="AF441" s="118" t="str">
        <f t="shared" si="48"/>
        <v/>
      </c>
      <c r="AG441" s="118"/>
      <c r="AH441" s="52"/>
      <c r="AI441" s="52"/>
      <c r="AJ441" s="119">
        <f t="shared" si="49"/>
        <v>0</v>
      </c>
      <c r="AK441" s="119">
        <f t="shared" si="50"/>
        <v>0</v>
      </c>
      <c r="AL441" s="119">
        <f t="shared" si="51"/>
        <v>0</v>
      </c>
      <c r="AM441" s="177">
        <f t="shared" si="52"/>
        <v>0</v>
      </c>
      <c r="AN441" s="177">
        <f t="shared" si="53"/>
        <v>0</v>
      </c>
      <c r="AO441" s="177">
        <f t="shared" si="54"/>
        <v>0</v>
      </c>
    </row>
    <row r="442" spans="4:41" s="116" customFormat="1" hidden="1">
      <c r="D442" s="60">
        <v>382</v>
      </c>
      <c r="E442" s="179"/>
      <c r="F442" s="180"/>
      <c r="G442" s="181"/>
      <c r="H442" s="52" t="str">
        <f>IF($G442="","",VLOOKUP($G442,加盟団体!$C$9:$H$208,5,FALSE))</f>
        <v/>
      </c>
      <c r="I442" s="61"/>
      <c r="J442" s="62" t="str">
        <f>IF($I442="","",VLOOKUP($I442,加盟団体!$C$9:$H$208,5,FALSE))</f>
        <v/>
      </c>
      <c r="K442" s="179"/>
      <c r="L442" s="62"/>
      <c r="M442" s="179"/>
      <c r="N442" s="62"/>
      <c r="O442" s="180"/>
      <c r="P442" s="179"/>
      <c r="Q442" s="179"/>
      <c r="R442" s="179"/>
      <c r="S442" s="179"/>
      <c r="T442" s="179"/>
      <c r="U442" s="180"/>
      <c r="V442" s="185"/>
      <c r="W442" s="117" t="str">
        <f t="shared" si="46"/>
        <v/>
      </c>
      <c r="X442" s="189"/>
      <c r="Y442" s="179"/>
      <c r="Z442" s="187"/>
      <c r="AA442" s="180"/>
      <c r="AB442" s="180"/>
      <c r="AC442" s="190"/>
      <c r="AD442" s="179"/>
      <c r="AE442" s="60" t="str">
        <f t="shared" si="47"/>
        <v/>
      </c>
      <c r="AF442" s="118" t="str">
        <f t="shared" si="48"/>
        <v/>
      </c>
      <c r="AG442" s="118"/>
      <c r="AH442" s="52"/>
      <c r="AI442" s="52"/>
      <c r="AJ442" s="119">
        <f t="shared" si="49"/>
        <v>0</v>
      </c>
      <c r="AK442" s="119">
        <f t="shared" si="50"/>
        <v>0</v>
      </c>
      <c r="AL442" s="119">
        <f t="shared" si="51"/>
        <v>0</v>
      </c>
      <c r="AM442" s="177">
        <f t="shared" si="52"/>
        <v>0</v>
      </c>
      <c r="AN442" s="177">
        <f t="shared" si="53"/>
        <v>0</v>
      </c>
      <c r="AO442" s="177">
        <f t="shared" si="54"/>
        <v>0</v>
      </c>
    </row>
    <row r="443" spans="4:41" s="116" customFormat="1" hidden="1">
      <c r="D443" s="60">
        <v>383</v>
      </c>
      <c r="E443" s="179"/>
      <c r="F443" s="180"/>
      <c r="G443" s="181"/>
      <c r="H443" s="52" t="str">
        <f>IF($G443="","",VLOOKUP($G443,加盟団体!$C$9:$H$208,5,FALSE))</f>
        <v/>
      </c>
      <c r="I443" s="61"/>
      <c r="J443" s="62" t="str">
        <f>IF($I443="","",VLOOKUP($I443,加盟団体!$C$9:$H$208,5,FALSE))</f>
        <v/>
      </c>
      <c r="K443" s="179"/>
      <c r="L443" s="62"/>
      <c r="M443" s="179"/>
      <c r="N443" s="62"/>
      <c r="O443" s="180"/>
      <c r="P443" s="179"/>
      <c r="Q443" s="179"/>
      <c r="R443" s="179"/>
      <c r="S443" s="179"/>
      <c r="T443" s="179"/>
      <c r="U443" s="180"/>
      <c r="V443" s="185"/>
      <c r="W443" s="117" t="str">
        <f t="shared" si="46"/>
        <v/>
      </c>
      <c r="X443" s="189"/>
      <c r="Y443" s="179"/>
      <c r="Z443" s="187"/>
      <c r="AA443" s="180"/>
      <c r="AB443" s="180"/>
      <c r="AC443" s="190"/>
      <c r="AD443" s="179"/>
      <c r="AE443" s="60" t="str">
        <f t="shared" si="47"/>
        <v/>
      </c>
      <c r="AF443" s="118" t="str">
        <f t="shared" si="48"/>
        <v/>
      </c>
      <c r="AG443" s="118"/>
      <c r="AH443" s="52"/>
      <c r="AI443" s="52"/>
      <c r="AJ443" s="119">
        <f t="shared" si="49"/>
        <v>0</v>
      </c>
      <c r="AK443" s="119">
        <f t="shared" si="50"/>
        <v>0</v>
      </c>
      <c r="AL443" s="119">
        <f t="shared" si="51"/>
        <v>0</v>
      </c>
      <c r="AM443" s="177">
        <f t="shared" si="52"/>
        <v>0</v>
      </c>
      <c r="AN443" s="177">
        <f t="shared" si="53"/>
        <v>0</v>
      </c>
      <c r="AO443" s="177">
        <f t="shared" si="54"/>
        <v>0</v>
      </c>
    </row>
    <row r="444" spans="4:41" s="116" customFormat="1" hidden="1">
      <c r="D444" s="60">
        <v>384</v>
      </c>
      <c r="E444" s="179"/>
      <c r="F444" s="180"/>
      <c r="G444" s="181"/>
      <c r="H444" s="52" t="str">
        <f>IF($G444="","",VLOOKUP($G444,加盟団体!$C$9:$H$208,5,FALSE))</f>
        <v/>
      </c>
      <c r="I444" s="61"/>
      <c r="J444" s="62" t="str">
        <f>IF($I444="","",VLOOKUP($I444,加盟団体!$C$9:$H$208,5,FALSE))</f>
        <v/>
      </c>
      <c r="K444" s="179"/>
      <c r="L444" s="62"/>
      <c r="M444" s="179"/>
      <c r="N444" s="62"/>
      <c r="O444" s="180"/>
      <c r="P444" s="179"/>
      <c r="Q444" s="179"/>
      <c r="R444" s="179"/>
      <c r="S444" s="179"/>
      <c r="T444" s="179"/>
      <c r="U444" s="180"/>
      <c r="V444" s="185"/>
      <c r="W444" s="117" t="str">
        <f t="shared" si="46"/>
        <v/>
      </c>
      <c r="X444" s="189"/>
      <c r="Y444" s="179"/>
      <c r="Z444" s="187"/>
      <c r="AA444" s="180"/>
      <c r="AB444" s="180"/>
      <c r="AC444" s="190"/>
      <c r="AD444" s="179"/>
      <c r="AE444" s="60" t="str">
        <f t="shared" si="47"/>
        <v/>
      </c>
      <c r="AF444" s="118" t="str">
        <f t="shared" si="48"/>
        <v/>
      </c>
      <c r="AG444" s="118"/>
      <c r="AH444" s="52"/>
      <c r="AI444" s="52"/>
      <c r="AJ444" s="119">
        <f t="shared" si="49"/>
        <v>0</v>
      </c>
      <c r="AK444" s="119">
        <f t="shared" si="50"/>
        <v>0</v>
      </c>
      <c r="AL444" s="119">
        <f t="shared" si="51"/>
        <v>0</v>
      </c>
      <c r="AM444" s="177">
        <f t="shared" si="52"/>
        <v>0</v>
      </c>
      <c r="AN444" s="177">
        <f t="shared" si="53"/>
        <v>0</v>
      </c>
      <c r="AO444" s="177">
        <f t="shared" si="54"/>
        <v>0</v>
      </c>
    </row>
    <row r="445" spans="4:41" s="116" customFormat="1" hidden="1">
      <c r="D445" s="60">
        <v>385</v>
      </c>
      <c r="E445" s="179"/>
      <c r="F445" s="180"/>
      <c r="G445" s="181"/>
      <c r="H445" s="52" t="str">
        <f>IF($G445="","",VLOOKUP($G445,加盟団体!$C$9:$H$208,5,FALSE))</f>
        <v/>
      </c>
      <c r="I445" s="61"/>
      <c r="J445" s="62" t="str">
        <f>IF($I445="","",VLOOKUP($I445,加盟団体!$C$9:$H$208,5,FALSE))</f>
        <v/>
      </c>
      <c r="K445" s="179"/>
      <c r="L445" s="62"/>
      <c r="M445" s="179"/>
      <c r="N445" s="62"/>
      <c r="O445" s="180"/>
      <c r="P445" s="179"/>
      <c r="Q445" s="179"/>
      <c r="R445" s="179"/>
      <c r="S445" s="179"/>
      <c r="T445" s="179"/>
      <c r="U445" s="180"/>
      <c r="V445" s="185"/>
      <c r="W445" s="117" t="str">
        <f t="shared" ref="W445:W508" si="55">IF(V445="","",DATEDIF(TEXT(LEFTB($V445,4),"0000")&amp;"/"&amp;TEXT(MIDB($V445,6,2),"00")&amp;"/"&amp;TEXT(RIGHTB($V445,2),"00"),$W$60,"Y"))</f>
        <v/>
      </c>
      <c r="X445" s="189"/>
      <c r="Y445" s="179"/>
      <c r="Z445" s="187"/>
      <c r="AA445" s="180"/>
      <c r="AB445" s="180"/>
      <c r="AC445" s="190"/>
      <c r="AD445" s="179"/>
      <c r="AE445" s="60" t="str">
        <f t="shared" ref="AE445:AE508" si="56">IF(E445=$E$5,"○","")</f>
        <v/>
      </c>
      <c r="AF445" s="118" t="str">
        <f t="shared" ref="AF445:AF508" si="57">IF(V445="","",IF(AND(VALUE(TEXT(LEFTB($V445,4),"0000")&amp;TEXT(MIDB($V445,6,2),"00")&amp;TEXT(RIGHTB($V445,2),"00"))&gt;=20000701,VALUE(TEXT(LEFTB($V445,4),"0000")&amp;TEXT(MIDB($V445,6,2),"00")&amp;TEXT(RIGHTB($V445,2),"00"))&lt;=20050630),"○",""))</f>
        <v/>
      </c>
      <c r="AG445" s="118"/>
      <c r="AH445" s="52"/>
      <c r="AI445" s="52"/>
      <c r="AJ445" s="119">
        <f t="shared" ref="AJ445:AJ508" si="58">IF(G445="",0,IF(OR(M445=$M$2,M445=$M$3,M445=$M$4,M445=$M$5,M445=$M$10,M445=$M$11,M445=$M$12,M445=$M$13),4000,IF(OR(M445=$M$6,M445=$M$7),2000,IF(OR(M445=$M$8,M445=$M$9),1000,0))))</f>
        <v>0</v>
      </c>
      <c r="AK445" s="119">
        <f t="shared" ref="AK445:AK508" si="59">IF(G445="",0,IF(OR(K445=$K$2,K445=$K$3),96000,IF(K445=$K$4,66000,IF(K445=$K$5,46000,IF(OR(K445=$K$6,K445=$K$7),26000,IF(K445=$K$8,6000,IF(K445=$K$9,1000,0)))))))</f>
        <v>0</v>
      </c>
      <c r="AL445" s="119">
        <f t="shared" ref="AL445:AL508" si="60">IF(G445="",0,IF(OR(M445=$M$2,M445=$M$3,M445=$M$4,M445=$M$5),10000,IF(M445=$M$10,5000,IF(OR(M445=$M$6,M445=$M$7),2000,IF(AND(E445="追加",OR(M445=$M$6,M445=$M$7)),4000,IF(OR(M445=$M$8,M445=$M$9),1000,IF(AND(E445="追加",OR(M445=$M$8,M445=$M$9)),2000,0)))))))</f>
        <v>0</v>
      </c>
      <c r="AM445" s="177">
        <f t="shared" ref="AM445:AM508" si="61">AJ445</f>
        <v>0</v>
      </c>
      <c r="AN445" s="177">
        <f t="shared" ref="AN445:AN508" si="62">AK445</f>
        <v>0</v>
      </c>
      <c r="AO445" s="177">
        <f t="shared" ref="AO445:AO508" si="63">IF(AND($F445=$F$2,OR(M445=$M$6,M445=$M$7,M445=$M$8,M445=$M$9)),AL445*2,AL445)</f>
        <v>0</v>
      </c>
    </row>
    <row r="446" spans="4:41" s="116" customFormat="1" hidden="1">
      <c r="D446" s="60">
        <v>386</v>
      </c>
      <c r="E446" s="179"/>
      <c r="F446" s="180"/>
      <c r="G446" s="181"/>
      <c r="H446" s="52" t="str">
        <f>IF($G446="","",VLOOKUP($G446,加盟団体!$C$9:$H$208,5,FALSE))</f>
        <v/>
      </c>
      <c r="I446" s="61"/>
      <c r="J446" s="62" t="str">
        <f>IF($I446="","",VLOOKUP($I446,加盟団体!$C$9:$H$208,5,FALSE))</f>
        <v/>
      </c>
      <c r="K446" s="179"/>
      <c r="L446" s="62"/>
      <c r="M446" s="179"/>
      <c r="N446" s="62"/>
      <c r="O446" s="180"/>
      <c r="P446" s="179"/>
      <c r="Q446" s="179"/>
      <c r="R446" s="179"/>
      <c r="S446" s="179"/>
      <c r="T446" s="179"/>
      <c r="U446" s="180"/>
      <c r="V446" s="185"/>
      <c r="W446" s="117" t="str">
        <f t="shared" si="55"/>
        <v/>
      </c>
      <c r="X446" s="189"/>
      <c r="Y446" s="179"/>
      <c r="Z446" s="187"/>
      <c r="AA446" s="180"/>
      <c r="AB446" s="180"/>
      <c r="AC446" s="190"/>
      <c r="AD446" s="179"/>
      <c r="AE446" s="60" t="str">
        <f t="shared" si="56"/>
        <v/>
      </c>
      <c r="AF446" s="118" t="str">
        <f t="shared" si="57"/>
        <v/>
      </c>
      <c r="AG446" s="118"/>
      <c r="AH446" s="52"/>
      <c r="AI446" s="52"/>
      <c r="AJ446" s="119">
        <f t="shared" si="58"/>
        <v>0</v>
      </c>
      <c r="AK446" s="119">
        <f t="shared" si="59"/>
        <v>0</v>
      </c>
      <c r="AL446" s="119">
        <f t="shared" si="60"/>
        <v>0</v>
      </c>
      <c r="AM446" s="177">
        <f t="shared" si="61"/>
        <v>0</v>
      </c>
      <c r="AN446" s="177">
        <f t="shared" si="62"/>
        <v>0</v>
      </c>
      <c r="AO446" s="177">
        <f t="shared" si="63"/>
        <v>0</v>
      </c>
    </row>
    <row r="447" spans="4:41" s="116" customFormat="1" hidden="1">
      <c r="D447" s="60">
        <v>387</v>
      </c>
      <c r="E447" s="179"/>
      <c r="F447" s="180"/>
      <c r="G447" s="181"/>
      <c r="H447" s="52" t="str">
        <f>IF($G447="","",VLOOKUP($G447,加盟団体!$C$9:$H$208,5,FALSE))</f>
        <v/>
      </c>
      <c r="I447" s="61"/>
      <c r="J447" s="62" t="str">
        <f>IF($I447="","",VLOOKUP($I447,加盟団体!$C$9:$H$208,5,FALSE))</f>
        <v/>
      </c>
      <c r="K447" s="179"/>
      <c r="L447" s="62"/>
      <c r="M447" s="179"/>
      <c r="N447" s="62"/>
      <c r="O447" s="180"/>
      <c r="P447" s="179"/>
      <c r="Q447" s="179"/>
      <c r="R447" s="179"/>
      <c r="S447" s="179"/>
      <c r="T447" s="179"/>
      <c r="U447" s="180"/>
      <c r="V447" s="185"/>
      <c r="W447" s="117" t="str">
        <f t="shared" si="55"/>
        <v/>
      </c>
      <c r="X447" s="189"/>
      <c r="Y447" s="179"/>
      <c r="Z447" s="187"/>
      <c r="AA447" s="180"/>
      <c r="AB447" s="180"/>
      <c r="AC447" s="193"/>
      <c r="AD447" s="179"/>
      <c r="AE447" s="60" t="str">
        <f t="shared" si="56"/>
        <v/>
      </c>
      <c r="AF447" s="118" t="str">
        <f t="shared" si="57"/>
        <v/>
      </c>
      <c r="AG447" s="118"/>
      <c r="AH447" s="52"/>
      <c r="AI447" s="52"/>
      <c r="AJ447" s="119">
        <f t="shared" si="58"/>
        <v>0</v>
      </c>
      <c r="AK447" s="119">
        <f t="shared" si="59"/>
        <v>0</v>
      </c>
      <c r="AL447" s="119">
        <f t="shared" si="60"/>
        <v>0</v>
      </c>
      <c r="AM447" s="177">
        <f t="shared" si="61"/>
        <v>0</v>
      </c>
      <c r="AN447" s="177">
        <f t="shared" si="62"/>
        <v>0</v>
      </c>
      <c r="AO447" s="177">
        <f t="shared" si="63"/>
        <v>0</v>
      </c>
    </row>
    <row r="448" spans="4:41" s="116" customFormat="1" hidden="1">
      <c r="D448" s="60">
        <v>388</v>
      </c>
      <c r="E448" s="179"/>
      <c r="F448" s="180"/>
      <c r="G448" s="181"/>
      <c r="H448" s="52" t="str">
        <f>IF($G448="","",VLOOKUP($G448,加盟団体!$C$9:$H$208,5,FALSE))</f>
        <v/>
      </c>
      <c r="I448" s="61"/>
      <c r="J448" s="62" t="str">
        <f>IF($I448="","",VLOOKUP($I448,加盟団体!$C$9:$H$208,5,FALSE))</f>
        <v/>
      </c>
      <c r="K448" s="179"/>
      <c r="L448" s="62"/>
      <c r="M448" s="179"/>
      <c r="N448" s="62"/>
      <c r="O448" s="180"/>
      <c r="P448" s="179"/>
      <c r="Q448" s="179"/>
      <c r="R448" s="179"/>
      <c r="S448" s="179"/>
      <c r="T448" s="179"/>
      <c r="U448" s="180"/>
      <c r="V448" s="185"/>
      <c r="W448" s="117" t="str">
        <f t="shared" si="55"/>
        <v/>
      </c>
      <c r="X448" s="189"/>
      <c r="Y448" s="179"/>
      <c r="Z448" s="187"/>
      <c r="AA448" s="181"/>
      <c r="AB448" s="181"/>
      <c r="AC448" s="191"/>
      <c r="AD448" s="179"/>
      <c r="AE448" s="60" t="str">
        <f t="shared" si="56"/>
        <v/>
      </c>
      <c r="AF448" s="118" t="str">
        <f t="shared" si="57"/>
        <v/>
      </c>
      <c r="AG448" s="118"/>
      <c r="AH448" s="52"/>
      <c r="AI448" s="52"/>
      <c r="AJ448" s="119">
        <f t="shared" si="58"/>
        <v>0</v>
      </c>
      <c r="AK448" s="119">
        <f t="shared" si="59"/>
        <v>0</v>
      </c>
      <c r="AL448" s="119">
        <f t="shared" si="60"/>
        <v>0</v>
      </c>
      <c r="AM448" s="177">
        <f t="shared" si="61"/>
        <v>0</v>
      </c>
      <c r="AN448" s="177">
        <f t="shared" si="62"/>
        <v>0</v>
      </c>
      <c r="AO448" s="177">
        <f t="shared" si="63"/>
        <v>0</v>
      </c>
    </row>
    <row r="449" spans="1:41" s="116" customFormat="1" hidden="1">
      <c r="D449" s="60">
        <v>389</v>
      </c>
      <c r="E449" s="179"/>
      <c r="F449" s="180"/>
      <c r="G449" s="181"/>
      <c r="H449" s="52" t="str">
        <f>IF($G449="","",VLOOKUP($G449,加盟団体!$C$9:$H$208,5,FALSE))</f>
        <v/>
      </c>
      <c r="I449" s="61"/>
      <c r="J449" s="62" t="str">
        <f>IF($I449="","",VLOOKUP($I449,加盟団体!$C$9:$H$208,5,FALSE))</f>
        <v/>
      </c>
      <c r="K449" s="179"/>
      <c r="L449" s="62"/>
      <c r="M449" s="179"/>
      <c r="N449" s="62"/>
      <c r="O449" s="180"/>
      <c r="P449" s="179"/>
      <c r="Q449" s="179"/>
      <c r="R449" s="179"/>
      <c r="S449" s="179"/>
      <c r="T449" s="179"/>
      <c r="U449" s="180"/>
      <c r="V449" s="185"/>
      <c r="W449" s="117" t="str">
        <f t="shared" si="55"/>
        <v/>
      </c>
      <c r="X449" s="189"/>
      <c r="Y449" s="179"/>
      <c r="Z449" s="187"/>
      <c r="AA449" s="180"/>
      <c r="AB449" s="180"/>
      <c r="AC449" s="190"/>
      <c r="AD449" s="179"/>
      <c r="AE449" s="60" t="str">
        <f t="shared" si="56"/>
        <v/>
      </c>
      <c r="AF449" s="118" t="str">
        <f t="shared" si="57"/>
        <v/>
      </c>
      <c r="AG449" s="118"/>
      <c r="AH449" s="52"/>
      <c r="AI449" s="52"/>
      <c r="AJ449" s="119">
        <f t="shared" si="58"/>
        <v>0</v>
      </c>
      <c r="AK449" s="119">
        <f t="shared" si="59"/>
        <v>0</v>
      </c>
      <c r="AL449" s="119">
        <f t="shared" si="60"/>
        <v>0</v>
      </c>
      <c r="AM449" s="177">
        <f t="shared" si="61"/>
        <v>0</v>
      </c>
      <c r="AN449" s="177">
        <f t="shared" si="62"/>
        <v>0</v>
      </c>
      <c r="AO449" s="177">
        <f t="shared" si="63"/>
        <v>0</v>
      </c>
    </row>
    <row r="450" spans="1:41" s="116" customFormat="1" hidden="1">
      <c r="D450" s="60">
        <v>390</v>
      </c>
      <c r="E450" s="179"/>
      <c r="F450" s="180"/>
      <c r="G450" s="181"/>
      <c r="H450" s="52" t="str">
        <f>IF($G450="","",VLOOKUP($G450,加盟団体!$C$9:$H$208,5,FALSE))</f>
        <v/>
      </c>
      <c r="I450" s="61"/>
      <c r="J450" s="62" t="str">
        <f>IF($I450="","",VLOOKUP($I450,加盟団体!$C$9:$H$208,5,FALSE))</f>
        <v/>
      </c>
      <c r="K450" s="179"/>
      <c r="L450" s="62"/>
      <c r="M450" s="179"/>
      <c r="N450" s="62"/>
      <c r="O450" s="180"/>
      <c r="P450" s="179"/>
      <c r="Q450" s="179"/>
      <c r="R450" s="179"/>
      <c r="S450" s="179"/>
      <c r="T450" s="179"/>
      <c r="U450" s="180"/>
      <c r="V450" s="186"/>
      <c r="W450" s="117" t="str">
        <f t="shared" si="55"/>
        <v/>
      </c>
      <c r="X450" s="189"/>
      <c r="Y450" s="179"/>
      <c r="Z450" s="187"/>
      <c r="AA450" s="180"/>
      <c r="AB450" s="180"/>
      <c r="AC450" s="190"/>
      <c r="AD450" s="179"/>
      <c r="AE450" s="60" t="str">
        <f t="shared" si="56"/>
        <v/>
      </c>
      <c r="AF450" s="118" t="str">
        <f t="shared" si="57"/>
        <v/>
      </c>
      <c r="AG450" s="118"/>
      <c r="AH450" s="52"/>
      <c r="AI450" s="52"/>
      <c r="AJ450" s="119">
        <f t="shared" si="58"/>
        <v>0</v>
      </c>
      <c r="AK450" s="119">
        <f t="shared" si="59"/>
        <v>0</v>
      </c>
      <c r="AL450" s="119">
        <f t="shared" si="60"/>
        <v>0</v>
      </c>
      <c r="AM450" s="177">
        <f t="shared" si="61"/>
        <v>0</v>
      </c>
      <c r="AN450" s="177">
        <f t="shared" si="62"/>
        <v>0</v>
      </c>
      <c r="AO450" s="177">
        <f t="shared" si="63"/>
        <v>0</v>
      </c>
    </row>
    <row r="451" spans="1:41" s="116" customFormat="1" hidden="1">
      <c r="D451" s="60">
        <v>391</v>
      </c>
      <c r="E451" s="179"/>
      <c r="F451" s="180"/>
      <c r="G451" s="181"/>
      <c r="H451" s="52" t="str">
        <f>IF($G451="","",VLOOKUP($G451,加盟団体!$C$9:$H$208,5,FALSE))</f>
        <v/>
      </c>
      <c r="I451" s="61"/>
      <c r="J451" s="62" t="str">
        <f>IF($I451="","",VLOOKUP($I451,加盟団体!$C$9:$H$208,5,FALSE))</f>
        <v/>
      </c>
      <c r="K451" s="179"/>
      <c r="L451" s="62"/>
      <c r="M451" s="179"/>
      <c r="N451" s="62"/>
      <c r="O451" s="180"/>
      <c r="P451" s="179"/>
      <c r="Q451" s="179"/>
      <c r="R451" s="179"/>
      <c r="S451" s="179"/>
      <c r="T451" s="179"/>
      <c r="U451" s="180"/>
      <c r="V451" s="186"/>
      <c r="W451" s="117" t="str">
        <f t="shared" si="55"/>
        <v/>
      </c>
      <c r="X451" s="189"/>
      <c r="Y451" s="179"/>
      <c r="Z451" s="187"/>
      <c r="AA451" s="180"/>
      <c r="AB451" s="180"/>
      <c r="AC451" s="190"/>
      <c r="AD451" s="179"/>
      <c r="AE451" s="60" t="str">
        <f t="shared" si="56"/>
        <v/>
      </c>
      <c r="AF451" s="118" t="str">
        <f t="shared" si="57"/>
        <v/>
      </c>
      <c r="AG451" s="118"/>
      <c r="AH451" s="52"/>
      <c r="AI451" s="52"/>
      <c r="AJ451" s="119">
        <f t="shared" si="58"/>
        <v>0</v>
      </c>
      <c r="AK451" s="119">
        <f t="shared" si="59"/>
        <v>0</v>
      </c>
      <c r="AL451" s="119">
        <f t="shared" si="60"/>
        <v>0</v>
      </c>
      <c r="AM451" s="177">
        <f t="shared" si="61"/>
        <v>0</v>
      </c>
      <c r="AN451" s="177">
        <f t="shared" si="62"/>
        <v>0</v>
      </c>
      <c r="AO451" s="177">
        <f t="shared" si="63"/>
        <v>0</v>
      </c>
    </row>
    <row r="452" spans="1:41" s="116" customFormat="1" hidden="1">
      <c r="D452" s="60">
        <v>392</v>
      </c>
      <c r="E452" s="179"/>
      <c r="F452" s="180"/>
      <c r="G452" s="181"/>
      <c r="H452" s="52" t="str">
        <f>IF($G452="","",VLOOKUP($G452,加盟団体!$C$9:$H$208,5,FALSE))</f>
        <v/>
      </c>
      <c r="I452" s="61"/>
      <c r="J452" s="62" t="str">
        <f>IF($I452="","",VLOOKUP($I452,加盟団体!$C$9:$H$208,5,FALSE))</f>
        <v/>
      </c>
      <c r="K452" s="179"/>
      <c r="L452" s="62"/>
      <c r="M452" s="179"/>
      <c r="N452" s="62"/>
      <c r="O452" s="180"/>
      <c r="P452" s="179"/>
      <c r="Q452" s="179"/>
      <c r="R452" s="179"/>
      <c r="S452" s="179"/>
      <c r="T452" s="179"/>
      <c r="U452" s="180"/>
      <c r="V452" s="185"/>
      <c r="W452" s="117" t="str">
        <f t="shared" si="55"/>
        <v/>
      </c>
      <c r="X452" s="189"/>
      <c r="Y452" s="179"/>
      <c r="Z452" s="187"/>
      <c r="AA452" s="180"/>
      <c r="AB452" s="180"/>
      <c r="AC452" s="190"/>
      <c r="AD452" s="179"/>
      <c r="AE452" s="60" t="str">
        <f t="shared" si="56"/>
        <v/>
      </c>
      <c r="AF452" s="118" t="str">
        <f t="shared" si="57"/>
        <v/>
      </c>
      <c r="AG452" s="118"/>
      <c r="AH452" s="52"/>
      <c r="AI452" s="52"/>
      <c r="AJ452" s="119">
        <f t="shared" si="58"/>
        <v>0</v>
      </c>
      <c r="AK452" s="119">
        <f t="shared" si="59"/>
        <v>0</v>
      </c>
      <c r="AL452" s="119">
        <f t="shared" si="60"/>
        <v>0</v>
      </c>
      <c r="AM452" s="177">
        <f t="shared" si="61"/>
        <v>0</v>
      </c>
      <c r="AN452" s="177">
        <f t="shared" si="62"/>
        <v>0</v>
      </c>
      <c r="AO452" s="177">
        <f t="shared" si="63"/>
        <v>0</v>
      </c>
    </row>
    <row r="453" spans="1:41" s="116" customFormat="1" hidden="1">
      <c r="D453" s="60">
        <v>393</v>
      </c>
      <c r="E453" s="179"/>
      <c r="F453" s="180"/>
      <c r="G453" s="181"/>
      <c r="H453" s="52" t="str">
        <f>IF($G453="","",VLOOKUP($G453,加盟団体!$C$9:$H$208,5,FALSE))</f>
        <v/>
      </c>
      <c r="I453" s="61"/>
      <c r="J453" s="62" t="str">
        <f>IF($I453="","",VLOOKUP($I453,加盟団体!$C$9:$H$208,5,FALSE))</f>
        <v/>
      </c>
      <c r="K453" s="179"/>
      <c r="L453" s="62"/>
      <c r="M453" s="179"/>
      <c r="N453" s="62"/>
      <c r="O453" s="180"/>
      <c r="P453" s="179"/>
      <c r="Q453" s="179"/>
      <c r="R453" s="179"/>
      <c r="S453" s="179"/>
      <c r="T453" s="179"/>
      <c r="U453" s="180"/>
      <c r="V453" s="185"/>
      <c r="W453" s="117" t="str">
        <f t="shared" si="55"/>
        <v/>
      </c>
      <c r="X453" s="189"/>
      <c r="Y453" s="179"/>
      <c r="Z453" s="187"/>
      <c r="AA453" s="180"/>
      <c r="AB453" s="180"/>
      <c r="AC453" s="190"/>
      <c r="AD453" s="179"/>
      <c r="AE453" s="60" t="str">
        <f t="shared" si="56"/>
        <v/>
      </c>
      <c r="AF453" s="118" t="str">
        <f t="shared" si="57"/>
        <v/>
      </c>
      <c r="AG453" s="118"/>
      <c r="AH453" s="52"/>
      <c r="AI453" s="52"/>
      <c r="AJ453" s="119">
        <f t="shared" si="58"/>
        <v>0</v>
      </c>
      <c r="AK453" s="119">
        <f t="shared" si="59"/>
        <v>0</v>
      </c>
      <c r="AL453" s="119">
        <f t="shared" si="60"/>
        <v>0</v>
      </c>
      <c r="AM453" s="177">
        <f t="shared" si="61"/>
        <v>0</v>
      </c>
      <c r="AN453" s="177">
        <f t="shared" si="62"/>
        <v>0</v>
      </c>
      <c r="AO453" s="177">
        <f t="shared" si="63"/>
        <v>0</v>
      </c>
    </row>
    <row r="454" spans="1:41" s="116" customFormat="1" hidden="1">
      <c r="D454" s="60">
        <v>394</v>
      </c>
      <c r="E454" s="179"/>
      <c r="F454" s="180"/>
      <c r="G454" s="181"/>
      <c r="H454" s="52" t="str">
        <f>IF($G454="","",VLOOKUP($G454,加盟団体!$C$9:$H$208,5,FALSE))</f>
        <v/>
      </c>
      <c r="I454" s="61"/>
      <c r="J454" s="62" t="str">
        <f>IF($I454="","",VLOOKUP($I454,加盟団体!$C$9:$H$208,5,FALSE))</f>
        <v/>
      </c>
      <c r="K454" s="179"/>
      <c r="L454" s="62"/>
      <c r="M454" s="179"/>
      <c r="N454" s="62"/>
      <c r="O454" s="180"/>
      <c r="P454" s="179"/>
      <c r="Q454" s="179"/>
      <c r="R454" s="179"/>
      <c r="S454" s="179"/>
      <c r="T454" s="179"/>
      <c r="U454" s="180"/>
      <c r="V454" s="185"/>
      <c r="W454" s="117" t="str">
        <f t="shared" si="55"/>
        <v/>
      </c>
      <c r="X454" s="189"/>
      <c r="Y454" s="179"/>
      <c r="Z454" s="187"/>
      <c r="AA454" s="180"/>
      <c r="AB454" s="180"/>
      <c r="AC454" s="190"/>
      <c r="AD454" s="179"/>
      <c r="AE454" s="60" t="str">
        <f t="shared" si="56"/>
        <v/>
      </c>
      <c r="AF454" s="118" t="str">
        <f t="shared" si="57"/>
        <v/>
      </c>
      <c r="AG454" s="118"/>
      <c r="AH454" s="52"/>
      <c r="AI454" s="52"/>
      <c r="AJ454" s="119">
        <f t="shared" si="58"/>
        <v>0</v>
      </c>
      <c r="AK454" s="119">
        <f t="shared" si="59"/>
        <v>0</v>
      </c>
      <c r="AL454" s="119">
        <f t="shared" si="60"/>
        <v>0</v>
      </c>
      <c r="AM454" s="177">
        <f t="shared" si="61"/>
        <v>0</v>
      </c>
      <c r="AN454" s="177">
        <f t="shared" si="62"/>
        <v>0</v>
      </c>
      <c r="AO454" s="177">
        <f t="shared" si="63"/>
        <v>0</v>
      </c>
    </row>
    <row r="455" spans="1:41" s="116" customFormat="1" hidden="1">
      <c r="D455" s="60">
        <v>395</v>
      </c>
      <c r="E455" s="179"/>
      <c r="F455" s="180"/>
      <c r="G455" s="181"/>
      <c r="H455" s="52" t="str">
        <f>IF($G455="","",VLOOKUP($G455,加盟団体!$C$9:$H$208,5,FALSE))</f>
        <v/>
      </c>
      <c r="I455" s="61"/>
      <c r="J455" s="62" t="str">
        <f>IF($I455="","",VLOOKUP($I455,加盟団体!$C$9:$H$208,5,FALSE))</f>
        <v/>
      </c>
      <c r="K455" s="179"/>
      <c r="L455" s="62"/>
      <c r="M455" s="179"/>
      <c r="N455" s="62"/>
      <c r="O455" s="180"/>
      <c r="P455" s="179"/>
      <c r="Q455" s="179"/>
      <c r="R455" s="179"/>
      <c r="S455" s="179"/>
      <c r="T455" s="179"/>
      <c r="U455" s="180"/>
      <c r="V455" s="185"/>
      <c r="W455" s="117" t="str">
        <f t="shared" si="55"/>
        <v/>
      </c>
      <c r="X455" s="189"/>
      <c r="Y455" s="179"/>
      <c r="Z455" s="187"/>
      <c r="AA455" s="181"/>
      <c r="AB455" s="181"/>
      <c r="AC455" s="191"/>
      <c r="AD455" s="179"/>
      <c r="AE455" s="60" t="str">
        <f t="shared" si="56"/>
        <v/>
      </c>
      <c r="AF455" s="118" t="str">
        <f t="shared" si="57"/>
        <v/>
      </c>
      <c r="AG455" s="118"/>
      <c r="AH455" s="52"/>
      <c r="AI455" s="52"/>
      <c r="AJ455" s="119">
        <f t="shared" si="58"/>
        <v>0</v>
      </c>
      <c r="AK455" s="119">
        <f t="shared" si="59"/>
        <v>0</v>
      </c>
      <c r="AL455" s="119">
        <f t="shared" si="60"/>
        <v>0</v>
      </c>
      <c r="AM455" s="177">
        <f t="shared" si="61"/>
        <v>0</v>
      </c>
      <c r="AN455" s="177">
        <f t="shared" si="62"/>
        <v>0</v>
      </c>
      <c r="AO455" s="177">
        <f t="shared" si="63"/>
        <v>0</v>
      </c>
    </row>
    <row r="456" spans="1:41" s="116" customFormat="1" hidden="1">
      <c r="D456" s="60">
        <v>396</v>
      </c>
      <c r="E456" s="179"/>
      <c r="F456" s="180"/>
      <c r="G456" s="181"/>
      <c r="H456" s="52" t="str">
        <f>IF($G456="","",VLOOKUP($G456,加盟団体!$C$9:$H$208,5,FALSE))</f>
        <v/>
      </c>
      <c r="I456" s="61"/>
      <c r="J456" s="62" t="str">
        <f>IF($I456="","",VLOOKUP($I456,加盟団体!$C$9:$H$208,5,FALSE))</f>
        <v/>
      </c>
      <c r="K456" s="179"/>
      <c r="L456" s="62"/>
      <c r="M456" s="179"/>
      <c r="N456" s="62"/>
      <c r="O456" s="180"/>
      <c r="P456" s="179"/>
      <c r="Q456" s="179"/>
      <c r="R456" s="179"/>
      <c r="S456" s="179"/>
      <c r="T456" s="179"/>
      <c r="U456" s="180"/>
      <c r="V456" s="185"/>
      <c r="W456" s="117" t="str">
        <f t="shared" si="55"/>
        <v/>
      </c>
      <c r="X456" s="189"/>
      <c r="Y456" s="179"/>
      <c r="Z456" s="187"/>
      <c r="AA456" s="180"/>
      <c r="AB456" s="180"/>
      <c r="AC456" s="190"/>
      <c r="AD456" s="179"/>
      <c r="AE456" s="60" t="str">
        <f t="shared" si="56"/>
        <v/>
      </c>
      <c r="AF456" s="118" t="str">
        <f t="shared" si="57"/>
        <v/>
      </c>
      <c r="AG456" s="118"/>
      <c r="AH456" s="52"/>
      <c r="AI456" s="52"/>
      <c r="AJ456" s="119">
        <f t="shared" si="58"/>
        <v>0</v>
      </c>
      <c r="AK456" s="119">
        <f t="shared" si="59"/>
        <v>0</v>
      </c>
      <c r="AL456" s="119">
        <f t="shared" si="60"/>
        <v>0</v>
      </c>
      <c r="AM456" s="177">
        <f t="shared" si="61"/>
        <v>0</v>
      </c>
      <c r="AN456" s="177">
        <f t="shared" si="62"/>
        <v>0</v>
      </c>
      <c r="AO456" s="177">
        <f t="shared" si="63"/>
        <v>0</v>
      </c>
    </row>
    <row r="457" spans="1:41" s="116" customFormat="1" hidden="1">
      <c r="D457" s="60">
        <v>397</v>
      </c>
      <c r="E457" s="179"/>
      <c r="F457" s="180"/>
      <c r="G457" s="181"/>
      <c r="H457" s="52" t="str">
        <f>IF($G457="","",VLOOKUP($G457,加盟団体!$C$9:$H$208,5,FALSE))</f>
        <v/>
      </c>
      <c r="I457" s="61"/>
      <c r="J457" s="62" t="str">
        <f>IF($I457="","",VLOOKUP($I457,加盟団体!$C$9:$H$208,5,FALSE))</f>
        <v/>
      </c>
      <c r="K457" s="179"/>
      <c r="L457" s="62"/>
      <c r="M457" s="179"/>
      <c r="N457" s="62"/>
      <c r="O457" s="180"/>
      <c r="P457" s="179"/>
      <c r="Q457" s="179"/>
      <c r="R457" s="179"/>
      <c r="S457" s="179"/>
      <c r="T457" s="179"/>
      <c r="U457" s="180"/>
      <c r="V457" s="185"/>
      <c r="W457" s="117" t="str">
        <f t="shared" si="55"/>
        <v/>
      </c>
      <c r="X457" s="189"/>
      <c r="Y457" s="179"/>
      <c r="Z457" s="187"/>
      <c r="AA457" s="180"/>
      <c r="AB457" s="180"/>
      <c r="AC457" s="190"/>
      <c r="AD457" s="179"/>
      <c r="AE457" s="60" t="str">
        <f t="shared" si="56"/>
        <v/>
      </c>
      <c r="AF457" s="118" t="str">
        <f t="shared" si="57"/>
        <v/>
      </c>
      <c r="AG457" s="118"/>
      <c r="AH457" s="52"/>
      <c r="AI457" s="52"/>
      <c r="AJ457" s="119">
        <f t="shared" si="58"/>
        <v>0</v>
      </c>
      <c r="AK457" s="119">
        <f t="shared" si="59"/>
        <v>0</v>
      </c>
      <c r="AL457" s="119">
        <f t="shared" si="60"/>
        <v>0</v>
      </c>
      <c r="AM457" s="177">
        <f t="shared" si="61"/>
        <v>0</v>
      </c>
      <c r="AN457" s="177">
        <f t="shared" si="62"/>
        <v>0</v>
      </c>
      <c r="AO457" s="177">
        <f t="shared" si="63"/>
        <v>0</v>
      </c>
    </row>
    <row r="458" spans="1:41" s="116" customFormat="1" hidden="1">
      <c r="D458" s="60">
        <v>398</v>
      </c>
      <c r="E458" s="179"/>
      <c r="F458" s="180"/>
      <c r="G458" s="181"/>
      <c r="H458" s="52" t="str">
        <f>IF($G458="","",VLOOKUP($G458,加盟団体!$C$9:$H$208,5,FALSE))</f>
        <v/>
      </c>
      <c r="I458" s="61"/>
      <c r="J458" s="62" t="str">
        <f>IF($I458="","",VLOOKUP($I458,加盟団体!$C$9:$H$208,5,FALSE))</f>
        <v/>
      </c>
      <c r="K458" s="179"/>
      <c r="L458" s="62"/>
      <c r="M458" s="179"/>
      <c r="N458" s="62"/>
      <c r="O458" s="180"/>
      <c r="P458" s="179"/>
      <c r="Q458" s="179"/>
      <c r="R458" s="179"/>
      <c r="S458" s="179"/>
      <c r="T458" s="179"/>
      <c r="U458" s="180"/>
      <c r="V458" s="185"/>
      <c r="W458" s="117" t="str">
        <f t="shared" si="55"/>
        <v/>
      </c>
      <c r="X458" s="189"/>
      <c r="Y458" s="179"/>
      <c r="Z458" s="187"/>
      <c r="AA458" s="180"/>
      <c r="AB458" s="180"/>
      <c r="AC458" s="190"/>
      <c r="AD458" s="179"/>
      <c r="AE458" s="60" t="str">
        <f t="shared" si="56"/>
        <v/>
      </c>
      <c r="AF458" s="118" t="str">
        <f t="shared" si="57"/>
        <v/>
      </c>
      <c r="AG458" s="118"/>
      <c r="AH458" s="52"/>
      <c r="AI458" s="52"/>
      <c r="AJ458" s="119">
        <f t="shared" si="58"/>
        <v>0</v>
      </c>
      <c r="AK458" s="119">
        <f t="shared" si="59"/>
        <v>0</v>
      </c>
      <c r="AL458" s="119">
        <f t="shared" si="60"/>
        <v>0</v>
      </c>
      <c r="AM458" s="177">
        <f t="shared" si="61"/>
        <v>0</v>
      </c>
      <c r="AN458" s="177">
        <f t="shared" si="62"/>
        <v>0</v>
      </c>
      <c r="AO458" s="177">
        <f t="shared" si="63"/>
        <v>0</v>
      </c>
    </row>
    <row r="459" spans="1:41" s="116" customFormat="1" hidden="1">
      <c r="D459" s="60">
        <v>399</v>
      </c>
      <c r="E459" s="179"/>
      <c r="F459" s="180"/>
      <c r="G459" s="181"/>
      <c r="H459" s="52" t="str">
        <f>IF($G459="","",VLOOKUP($G459,加盟団体!$C$9:$H$208,5,FALSE))</f>
        <v/>
      </c>
      <c r="I459" s="61"/>
      <c r="J459" s="62" t="str">
        <f>IF($I459="","",VLOOKUP($I459,加盟団体!$C$9:$H$208,5,FALSE))</f>
        <v/>
      </c>
      <c r="K459" s="179"/>
      <c r="L459" s="62"/>
      <c r="M459" s="179"/>
      <c r="N459" s="62"/>
      <c r="O459" s="180"/>
      <c r="P459" s="179"/>
      <c r="Q459" s="179"/>
      <c r="R459" s="179"/>
      <c r="S459" s="179"/>
      <c r="T459" s="179"/>
      <c r="U459" s="180"/>
      <c r="V459" s="185"/>
      <c r="W459" s="117" t="str">
        <f t="shared" si="55"/>
        <v/>
      </c>
      <c r="X459" s="189"/>
      <c r="Y459" s="179"/>
      <c r="Z459" s="187"/>
      <c r="AA459" s="180"/>
      <c r="AB459" s="180"/>
      <c r="AC459" s="190"/>
      <c r="AD459" s="179"/>
      <c r="AE459" s="60" t="str">
        <f t="shared" si="56"/>
        <v/>
      </c>
      <c r="AF459" s="118" t="str">
        <f t="shared" si="57"/>
        <v/>
      </c>
      <c r="AG459" s="118"/>
      <c r="AH459" s="52"/>
      <c r="AI459" s="52"/>
      <c r="AJ459" s="119">
        <f t="shared" si="58"/>
        <v>0</v>
      </c>
      <c r="AK459" s="119">
        <f t="shared" si="59"/>
        <v>0</v>
      </c>
      <c r="AL459" s="119">
        <f t="shared" si="60"/>
        <v>0</v>
      </c>
      <c r="AM459" s="177">
        <f t="shared" si="61"/>
        <v>0</v>
      </c>
      <c r="AN459" s="177">
        <f t="shared" si="62"/>
        <v>0</v>
      </c>
      <c r="AO459" s="177">
        <f t="shared" si="63"/>
        <v>0</v>
      </c>
    </row>
    <row r="460" spans="1:41" s="116" customFormat="1" hidden="1">
      <c r="A460" s="120"/>
      <c r="B460" s="120"/>
      <c r="D460" s="60">
        <v>400</v>
      </c>
      <c r="E460" s="179"/>
      <c r="F460" s="180"/>
      <c r="G460" s="181"/>
      <c r="H460" s="52" t="str">
        <f>IF($G460="","",VLOOKUP($G460,加盟団体!$C$9:$H$208,5,FALSE))</f>
        <v/>
      </c>
      <c r="I460" s="61"/>
      <c r="J460" s="62" t="str">
        <f>IF($I460="","",VLOOKUP($I460,加盟団体!$C$9:$H$208,5,FALSE))</f>
        <v/>
      </c>
      <c r="K460" s="179"/>
      <c r="L460" s="62"/>
      <c r="M460" s="179"/>
      <c r="N460" s="62"/>
      <c r="O460" s="180"/>
      <c r="P460" s="179"/>
      <c r="Q460" s="179"/>
      <c r="R460" s="179"/>
      <c r="S460" s="179"/>
      <c r="T460" s="179"/>
      <c r="U460" s="180"/>
      <c r="V460" s="185"/>
      <c r="W460" s="117" t="str">
        <f t="shared" si="55"/>
        <v/>
      </c>
      <c r="X460" s="189"/>
      <c r="Y460" s="179"/>
      <c r="Z460" s="187"/>
      <c r="AA460" s="180"/>
      <c r="AB460" s="180"/>
      <c r="AC460" s="190"/>
      <c r="AD460" s="179"/>
      <c r="AE460" s="60" t="str">
        <f t="shared" si="56"/>
        <v/>
      </c>
      <c r="AF460" s="118" t="str">
        <f t="shared" si="57"/>
        <v/>
      </c>
      <c r="AG460" s="118"/>
      <c r="AH460" s="52"/>
      <c r="AI460" s="52"/>
      <c r="AJ460" s="119">
        <f t="shared" si="58"/>
        <v>0</v>
      </c>
      <c r="AK460" s="119">
        <f t="shared" si="59"/>
        <v>0</v>
      </c>
      <c r="AL460" s="119">
        <f t="shared" si="60"/>
        <v>0</v>
      </c>
      <c r="AM460" s="177">
        <f t="shared" si="61"/>
        <v>0</v>
      </c>
      <c r="AN460" s="177">
        <f t="shared" si="62"/>
        <v>0</v>
      </c>
      <c r="AO460" s="177">
        <f t="shared" si="63"/>
        <v>0</v>
      </c>
    </row>
    <row r="461" spans="1:41" s="116" customFormat="1" hidden="1">
      <c r="D461" s="60">
        <v>401</v>
      </c>
      <c r="E461" s="179"/>
      <c r="F461" s="180"/>
      <c r="G461" s="181"/>
      <c r="H461" s="52" t="str">
        <f>IF($G461="","",VLOOKUP($G461,加盟団体!$C$9:$H$208,5,FALSE))</f>
        <v/>
      </c>
      <c r="I461" s="61"/>
      <c r="J461" s="62" t="str">
        <f>IF($I461="","",VLOOKUP($I461,加盟団体!$C$9:$H$208,5,FALSE))</f>
        <v/>
      </c>
      <c r="K461" s="179"/>
      <c r="L461" s="62"/>
      <c r="M461" s="179"/>
      <c r="N461" s="62"/>
      <c r="O461" s="180"/>
      <c r="P461" s="179"/>
      <c r="Q461" s="179"/>
      <c r="R461" s="179"/>
      <c r="S461" s="179"/>
      <c r="T461" s="179"/>
      <c r="U461" s="180"/>
      <c r="V461" s="185"/>
      <c r="W461" s="117" t="str">
        <f t="shared" si="55"/>
        <v/>
      </c>
      <c r="X461" s="189"/>
      <c r="Y461" s="179"/>
      <c r="Z461" s="187"/>
      <c r="AA461" s="181"/>
      <c r="AB461" s="181"/>
      <c r="AC461" s="191"/>
      <c r="AD461" s="179"/>
      <c r="AE461" s="60" t="str">
        <f t="shared" si="56"/>
        <v/>
      </c>
      <c r="AF461" s="118" t="str">
        <f t="shared" si="57"/>
        <v/>
      </c>
      <c r="AG461" s="118"/>
      <c r="AH461" s="52"/>
      <c r="AI461" s="52"/>
      <c r="AJ461" s="119">
        <f t="shared" si="58"/>
        <v>0</v>
      </c>
      <c r="AK461" s="119">
        <f t="shared" si="59"/>
        <v>0</v>
      </c>
      <c r="AL461" s="119">
        <f t="shared" si="60"/>
        <v>0</v>
      </c>
      <c r="AM461" s="177">
        <f t="shared" si="61"/>
        <v>0</v>
      </c>
      <c r="AN461" s="177">
        <f t="shared" si="62"/>
        <v>0</v>
      </c>
      <c r="AO461" s="177">
        <f t="shared" si="63"/>
        <v>0</v>
      </c>
    </row>
    <row r="462" spans="1:41" s="116" customFormat="1" hidden="1">
      <c r="D462" s="60">
        <v>402</v>
      </c>
      <c r="E462" s="179"/>
      <c r="F462" s="180"/>
      <c r="G462" s="181"/>
      <c r="H462" s="52" t="str">
        <f>IF($G462="","",VLOOKUP($G462,加盟団体!$C$9:$H$208,5,FALSE))</f>
        <v/>
      </c>
      <c r="I462" s="61"/>
      <c r="J462" s="62" t="str">
        <f>IF($I462="","",VLOOKUP($I462,加盟団体!$C$9:$H$208,5,FALSE))</f>
        <v/>
      </c>
      <c r="K462" s="179"/>
      <c r="L462" s="62"/>
      <c r="M462" s="179"/>
      <c r="N462" s="62"/>
      <c r="O462" s="180"/>
      <c r="P462" s="179"/>
      <c r="Q462" s="179"/>
      <c r="R462" s="179"/>
      <c r="S462" s="179"/>
      <c r="T462" s="179"/>
      <c r="U462" s="180"/>
      <c r="V462" s="186"/>
      <c r="W462" s="117" t="str">
        <f t="shared" si="55"/>
        <v/>
      </c>
      <c r="X462" s="189"/>
      <c r="Y462" s="179"/>
      <c r="Z462" s="187"/>
      <c r="AA462" s="180"/>
      <c r="AB462" s="180"/>
      <c r="AC462" s="190"/>
      <c r="AD462" s="179"/>
      <c r="AE462" s="60" t="str">
        <f t="shared" si="56"/>
        <v/>
      </c>
      <c r="AF462" s="118" t="str">
        <f t="shared" si="57"/>
        <v/>
      </c>
      <c r="AG462" s="118"/>
      <c r="AH462" s="52"/>
      <c r="AI462" s="52"/>
      <c r="AJ462" s="119">
        <f t="shared" si="58"/>
        <v>0</v>
      </c>
      <c r="AK462" s="119">
        <f t="shared" si="59"/>
        <v>0</v>
      </c>
      <c r="AL462" s="119">
        <f t="shared" si="60"/>
        <v>0</v>
      </c>
      <c r="AM462" s="177">
        <f t="shared" si="61"/>
        <v>0</v>
      </c>
      <c r="AN462" s="177">
        <f t="shared" si="62"/>
        <v>0</v>
      </c>
      <c r="AO462" s="177">
        <f t="shared" si="63"/>
        <v>0</v>
      </c>
    </row>
    <row r="463" spans="1:41" s="116" customFormat="1" hidden="1">
      <c r="D463" s="60">
        <v>403</v>
      </c>
      <c r="E463" s="179"/>
      <c r="F463" s="180"/>
      <c r="G463" s="181"/>
      <c r="H463" s="52" t="str">
        <f>IF($G463="","",VLOOKUP($G463,加盟団体!$C$9:$H$208,5,FALSE))</f>
        <v/>
      </c>
      <c r="I463" s="61"/>
      <c r="J463" s="62" t="str">
        <f>IF($I463="","",VLOOKUP($I463,加盟団体!$C$9:$H$208,5,FALSE))</f>
        <v/>
      </c>
      <c r="K463" s="179"/>
      <c r="L463" s="62"/>
      <c r="M463" s="179"/>
      <c r="N463" s="62"/>
      <c r="O463" s="180"/>
      <c r="P463" s="179"/>
      <c r="Q463" s="179"/>
      <c r="R463" s="179"/>
      <c r="S463" s="179"/>
      <c r="T463" s="179"/>
      <c r="U463" s="180"/>
      <c r="V463" s="185"/>
      <c r="W463" s="117" t="str">
        <f t="shared" si="55"/>
        <v/>
      </c>
      <c r="X463" s="189"/>
      <c r="Y463" s="179"/>
      <c r="Z463" s="187"/>
      <c r="AA463" s="180"/>
      <c r="AB463" s="180"/>
      <c r="AC463" s="190"/>
      <c r="AD463" s="179"/>
      <c r="AE463" s="60" t="str">
        <f t="shared" si="56"/>
        <v/>
      </c>
      <c r="AF463" s="118" t="str">
        <f t="shared" si="57"/>
        <v/>
      </c>
      <c r="AG463" s="118"/>
      <c r="AH463" s="52"/>
      <c r="AI463" s="52"/>
      <c r="AJ463" s="119">
        <f t="shared" si="58"/>
        <v>0</v>
      </c>
      <c r="AK463" s="119">
        <f t="shared" si="59"/>
        <v>0</v>
      </c>
      <c r="AL463" s="119">
        <f t="shared" si="60"/>
        <v>0</v>
      </c>
      <c r="AM463" s="177">
        <f t="shared" si="61"/>
        <v>0</v>
      </c>
      <c r="AN463" s="177">
        <f t="shared" si="62"/>
        <v>0</v>
      </c>
      <c r="AO463" s="177">
        <f t="shared" si="63"/>
        <v>0</v>
      </c>
    </row>
    <row r="464" spans="1:41" s="116" customFormat="1" hidden="1">
      <c r="D464" s="60">
        <v>404</v>
      </c>
      <c r="E464" s="179"/>
      <c r="F464" s="180"/>
      <c r="G464" s="181"/>
      <c r="H464" s="52" t="str">
        <f>IF($G464="","",VLOOKUP($G464,加盟団体!$C$9:$H$208,5,FALSE))</f>
        <v/>
      </c>
      <c r="I464" s="61"/>
      <c r="J464" s="62" t="str">
        <f>IF($I464="","",VLOOKUP($I464,加盟団体!$C$9:$H$208,5,FALSE))</f>
        <v/>
      </c>
      <c r="K464" s="179"/>
      <c r="L464" s="62"/>
      <c r="M464" s="179"/>
      <c r="N464" s="62"/>
      <c r="O464" s="180"/>
      <c r="P464" s="179"/>
      <c r="Q464" s="179"/>
      <c r="R464" s="179"/>
      <c r="S464" s="179"/>
      <c r="T464" s="179"/>
      <c r="U464" s="180"/>
      <c r="V464" s="185"/>
      <c r="W464" s="117" t="str">
        <f t="shared" si="55"/>
        <v/>
      </c>
      <c r="X464" s="189"/>
      <c r="Y464" s="179"/>
      <c r="Z464" s="187"/>
      <c r="AA464" s="181"/>
      <c r="AB464" s="181"/>
      <c r="AC464" s="191"/>
      <c r="AD464" s="179"/>
      <c r="AE464" s="60" t="str">
        <f t="shared" si="56"/>
        <v/>
      </c>
      <c r="AF464" s="118" t="str">
        <f t="shared" si="57"/>
        <v/>
      </c>
      <c r="AG464" s="118"/>
      <c r="AH464" s="52"/>
      <c r="AI464" s="52"/>
      <c r="AJ464" s="119">
        <f t="shared" si="58"/>
        <v>0</v>
      </c>
      <c r="AK464" s="119">
        <f t="shared" si="59"/>
        <v>0</v>
      </c>
      <c r="AL464" s="119">
        <f t="shared" si="60"/>
        <v>0</v>
      </c>
      <c r="AM464" s="177">
        <f t="shared" si="61"/>
        <v>0</v>
      </c>
      <c r="AN464" s="177">
        <f t="shared" si="62"/>
        <v>0</v>
      </c>
      <c r="AO464" s="177">
        <f t="shared" si="63"/>
        <v>0</v>
      </c>
    </row>
    <row r="465" spans="4:41" s="116" customFormat="1" hidden="1">
      <c r="D465" s="60">
        <v>405</v>
      </c>
      <c r="E465" s="179"/>
      <c r="F465" s="180"/>
      <c r="G465" s="181"/>
      <c r="H465" s="52" t="str">
        <f>IF($G465="","",VLOOKUP($G465,加盟団体!$C$9:$H$208,5,FALSE))</f>
        <v/>
      </c>
      <c r="I465" s="61"/>
      <c r="J465" s="62" t="str">
        <f>IF($I465="","",VLOOKUP($I465,加盟団体!$C$9:$H$208,5,FALSE))</f>
        <v/>
      </c>
      <c r="K465" s="179"/>
      <c r="L465" s="62"/>
      <c r="M465" s="179"/>
      <c r="N465" s="62"/>
      <c r="O465" s="180"/>
      <c r="P465" s="179"/>
      <c r="Q465" s="179"/>
      <c r="R465" s="179"/>
      <c r="S465" s="179"/>
      <c r="T465" s="179"/>
      <c r="U465" s="180"/>
      <c r="V465" s="186"/>
      <c r="W465" s="117" t="str">
        <f t="shared" si="55"/>
        <v/>
      </c>
      <c r="X465" s="189"/>
      <c r="Y465" s="179"/>
      <c r="Z465" s="187"/>
      <c r="AA465" s="180"/>
      <c r="AB465" s="180"/>
      <c r="AC465" s="190"/>
      <c r="AD465" s="179"/>
      <c r="AE465" s="60" t="str">
        <f t="shared" si="56"/>
        <v/>
      </c>
      <c r="AF465" s="118" t="str">
        <f t="shared" si="57"/>
        <v/>
      </c>
      <c r="AG465" s="118"/>
      <c r="AH465" s="52"/>
      <c r="AI465" s="52"/>
      <c r="AJ465" s="119">
        <f t="shared" si="58"/>
        <v>0</v>
      </c>
      <c r="AK465" s="119">
        <f t="shared" si="59"/>
        <v>0</v>
      </c>
      <c r="AL465" s="119">
        <f t="shared" si="60"/>
        <v>0</v>
      </c>
      <c r="AM465" s="177">
        <f t="shared" si="61"/>
        <v>0</v>
      </c>
      <c r="AN465" s="177">
        <f t="shared" si="62"/>
        <v>0</v>
      </c>
      <c r="AO465" s="177">
        <f t="shared" si="63"/>
        <v>0</v>
      </c>
    </row>
    <row r="466" spans="4:41" s="116" customFormat="1" hidden="1">
      <c r="D466" s="60">
        <v>406</v>
      </c>
      <c r="E466" s="179"/>
      <c r="F466" s="180"/>
      <c r="G466" s="181"/>
      <c r="H466" s="52" t="str">
        <f>IF($G466="","",VLOOKUP($G466,加盟団体!$C$9:$H$208,5,FALSE))</f>
        <v/>
      </c>
      <c r="I466" s="61"/>
      <c r="J466" s="62" t="str">
        <f>IF($I466="","",VLOOKUP($I466,加盟団体!$C$9:$H$208,5,FALSE))</f>
        <v/>
      </c>
      <c r="K466" s="179"/>
      <c r="L466" s="62"/>
      <c r="M466" s="179"/>
      <c r="N466" s="62"/>
      <c r="O466" s="180"/>
      <c r="P466" s="179"/>
      <c r="Q466" s="179"/>
      <c r="R466" s="179"/>
      <c r="S466" s="179"/>
      <c r="T466" s="179"/>
      <c r="U466" s="180"/>
      <c r="V466" s="186"/>
      <c r="W466" s="117" t="str">
        <f t="shared" si="55"/>
        <v/>
      </c>
      <c r="X466" s="189"/>
      <c r="Y466" s="179"/>
      <c r="Z466" s="187"/>
      <c r="AA466" s="180"/>
      <c r="AB466" s="180"/>
      <c r="AC466" s="190"/>
      <c r="AD466" s="179"/>
      <c r="AE466" s="60" t="str">
        <f t="shared" si="56"/>
        <v/>
      </c>
      <c r="AF466" s="118" t="str">
        <f t="shared" si="57"/>
        <v/>
      </c>
      <c r="AG466" s="118"/>
      <c r="AH466" s="52"/>
      <c r="AI466" s="52"/>
      <c r="AJ466" s="119">
        <f t="shared" si="58"/>
        <v>0</v>
      </c>
      <c r="AK466" s="119">
        <f t="shared" si="59"/>
        <v>0</v>
      </c>
      <c r="AL466" s="119">
        <f t="shared" si="60"/>
        <v>0</v>
      </c>
      <c r="AM466" s="177">
        <f t="shared" si="61"/>
        <v>0</v>
      </c>
      <c r="AN466" s="177">
        <f t="shared" si="62"/>
        <v>0</v>
      </c>
      <c r="AO466" s="177">
        <f t="shared" si="63"/>
        <v>0</v>
      </c>
    </row>
    <row r="467" spans="4:41" s="116" customFormat="1" hidden="1">
      <c r="D467" s="60">
        <v>407</v>
      </c>
      <c r="E467" s="179"/>
      <c r="F467" s="180"/>
      <c r="G467" s="181"/>
      <c r="H467" s="52" t="str">
        <f>IF($G467="","",VLOOKUP($G467,加盟団体!$C$9:$H$208,5,FALSE))</f>
        <v/>
      </c>
      <c r="I467" s="61"/>
      <c r="J467" s="62" t="str">
        <f>IF($I467="","",VLOOKUP($I467,加盟団体!$C$9:$H$208,5,FALSE))</f>
        <v/>
      </c>
      <c r="K467" s="179"/>
      <c r="L467" s="62"/>
      <c r="M467" s="179"/>
      <c r="N467" s="62"/>
      <c r="O467" s="180"/>
      <c r="P467" s="179"/>
      <c r="Q467" s="179"/>
      <c r="R467" s="179"/>
      <c r="S467" s="179"/>
      <c r="T467" s="179"/>
      <c r="U467" s="180"/>
      <c r="V467" s="186"/>
      <c r="W467" s="117" t="str">
        <f t="shared" si="55"/>
        <v/>
      </c>
      <c r="X467" s="189"/>
      <c r="Y467" s="179"/>
      <c r="Z467" s="187"/>
      <c r="AA467" s="180"/>
      <c r="AB467" s="180"/>
      <c r="AC467" s="190"/>
      <c r="AD467" s="179"/>
      <c r="AE467" s="60" t="str">
        <f t="shared" si="56"/>
        <v/>
      </c>
      <c r="AF467" s="118" t="str">
        <f t="shared" si="57"/>
        <v/>
      </c>
      <c r="AG467" s="118"/>
      <c r="AH467" s="52"/>
      <c r="AI467" s="52"/>
      <c r="AJ467" s="119">
        <f t="shared" si="58"/>
        <v>0</v>
      </c>
      <c r="AK467" s="119">
        <f t="shared" si="59"/>
        <v>0</v>
      </c>
      <c r="AL467" s="119">
        <f t="shared" si="60"/>
        <v>0</v>
      </c>
      <c r="AM467" s="177">
        <f t="shared" si="61"/>
        <v>0</v>
      </c>
      <c r="AN467" s="177">
        <f t="shared" si="62"/>
        <v>0</v>
      </c>
      <c r="AO467" s="177">
        <f t="shared" si="63"/>
        <v>0</v>
      </c>
    </row>
    <row r="468" spans="4:41" s="116" customFormat="1" hidden="1">
      <c r="D468" s="60">
        <v>408</v>
      </c>
      <c r="E468" s="179"/>
      <c r="F468" s="180"/>
      <c r="G468" s="181"/>
      <c r="H468" s="52" t="str">
        <f>IF($G468="","",VLOOKUP($G468,加盟団体!$C$9:$H$208,5,FALSE))</f>
        <v/>
      </c>
      <c r="I468" s="61"/>
      <c r="J468" s="62" t="str">
        <f>IF($I468="","",VLOOKUP($I468,加盟団体!$C$9:$H$208,5,FALSE))</f>
        <v/>
      </c>
      <c r="K468" s="179"/>
      <c r="L468" s="62"/>
      <c r="M468" s="179"/>
      <c r="N468" s="62"/>
      <c r="O468" s="180"/>
      <c r="P468" s="179"/>
      <c r="Q468" s="179"/>
      <c r="R468" s="179"/>
      <c r="S468" s="179"/>
      <c r="T468" s="179"/>
      <c r="U468" s="180"/>
      <c r="V468" s="186"/>
      <c r="W468" s="117" t="str">
        <f t="shared" si="55"/>
        <v/>
      </c>
      <c r="X468" s="189"/>
      <c r="Y468" s="179"/>
      <c r="Z468" s="187"/>
      <c r="AA468" s="180"/>
      <c r="AB468" s="180"/>
      <c r="AC468" s="190"/>
      <c r="AD468" s="179"/>
      <c r="AE468" s="60" t="str">
        <f t="shared" si="56"/>
        <v/>
      </c>
      <c r="AF468" s="118" t="str">
        <f t="shared" si="57"/>
        <v/>
      </c>
      <c r="AG468" s="118"/>
      <c r="AH468" s="52"/>
      <c r="AI468" s="52"/>
      <c r="AJ468" s="119">
        <f t="shared" si="58"/>
        <v>0</v>
      </c>
      <c r="AK468" s="119">
        <f t="shared" si="59"/>
        <v>0</v>
      </c>
      <c r="AL468" s="119">
        <f t="shared" si="60"/>
        <v>0</v>
      </c>
      <c r="AM468" s="177">
        <f t="shared" si="61"/>
        <v>0</v>
      </c>
      <c r="AN468" s="177">
        <f t="shared" si="62"/>
        <v>0</v>
      </c>
      <c r="AO468" s="177">
        <f t="shared" si="63"/>
        <v>0</v>
      </c>
    </row>
    <row r="469" spans="4:41" s="116" customFormat="1" hidden="1">
      <c r="D469" s="60">
        <v>409</v>
      </c>
      <c r="E469" s="179"/>
      <c r="F469" s="180"/>
      <c r="G469" s="181"/>
      <c r="H469" s="52" t="str">
        <f>IF($G469="","",VLOOKUP($G469,加盟団体!$C$9:$H$208,5,FALSE))</f>
        <v/>
      </c>
      <c r="I469" s="61"/>
      <c r="J469" s="62" t="str">
        <f>IF($I469="","",VLOOKUP($I469,加盟団体!$C$9:$H$208,5,FALSE))</f>
        <v/>
      </c>
      <c r="K469" s="179"/>
      <c r="L469" s="62"/>
      <c r="M469" s="179"/>
      <c r="N469" s="62"/>
      <c r="O469" s="180"/>
      <c r="P469" s="179"/>
      <c r="Q469" s="179"/>
      <c r="R469" s="179"/>
      <c r="S469" s="179"/>
      <c r="T469" s="179"/>
      <c r="U469" s="180"/>
      <c r="V469" s="186"/>
      <c r="W469" s="117" t="str">
        <f t="shared" si="55"/>
        <v/>
      </c>
      <c r="X469" s="189"/>
      <c r="Y469" s="179"/>
      <c r="Z469" s="187"/>
      <c r="AA469" s="180"/>
      <c r="AB469" s="180"/>
      <c r="AC469" s="190"/>
      <c r="AD469" s="179"/>
      <c r="AE469" s="60" t="str">
        <f t="shared" si="56"/>
        <v/>
      </c>
      <c r="AF469" s="118" t="str">
        <f t="shared" si="57"/>
        <v/>
      </c>
      <c r="AG469" s="118"/>
      <c r="AH469" s="52"/>
      <c r="AI469" s="52"/>
      <c r="AJ469" s="119">
        <f t="shared" si="58"/>
        <v>0</v>
      </c>
      <c r="AK469" s="119">
        <f t="shared" si="59"/>
        <v>0</v>
      </c>
      <c r="AL469" s="119">
        <f t="shared" si="60"/>
        <v>0</v>
      </c>
      <c r="AM469" s="177">
        <f t="shared" si="61"/>
        <v>0</v>
      </c>
      <c r="AN469" s="177">
        <f t="shared" si="62"/>
        <v>0</v>
      </c>
      <c r="AO469" s="177">
        <f t="shared" si="63"/>
        <v>0</v>
      </c>
    </row>
    <row r="470" spans="4:41" s="116" customFormat="1" hidden="1">
      <c r="D470" s="60">
        <v>410</v>
      </c>
      <c r="E470" s="179"/>
      <c r="F470" s="180"/>
      <c r="G470" s="181"/>
      <c r="H470" s="52" t="str">
        <f>IF($G470="","",VLOOKUP($G470,加盟団体!$C$9:$H$208,5,FALSE))</f>
        <v/>
      </c>
      <c r="I470" s="61"/>
      <c r="J470" s="62" t="str">
        <f>IF($I470="","",VLOOKUP($I470,加盟団体!$C$9:$H$208,5,FALSE))</f>
        <v/>
      </c>
      <c r="K470" s="179"/>
      <c r="L470" s="62"/>
      <c r="M470" s="179"/>
      <c r="N470" s="62"/>
      <c r="O470" s="180"/>
      <c r="P470" s="179"/>
      <c r="Q470" s="179"/>
      <c r="R470" s="179"/>
      <c r="S470" s="179"/>
      <c r="T470" s="179"/>
      <c r="U470" s="180"/>
      <c r="V470" s="185"/>
      <c r="W470" s="117" t="str">
        <f t="shared" si="55"/>
        <v/>
      </c>
      <c r="X470" s="189"/>
      <c r="Y470" s="179"/>
      <c r="Z470" s="187"/>
      <c r="AA470" s="180"/>
      <c r="AB470" s="180"/>
      <c r="AC470" s="190"/>
      <c r="AD470" s="179"/>
      <c r="AE470" s="60" t="str">
        <f t="shared" si="56"/>
        <v/>
      </c>
      <c r="AF470" s="118" t="str">
        <f t="shared" si="57"/>
        <v/>
      </c>
      <c r="AG470" s="118"/>
      <c r="AH470" s="52"/>
      <c r="AI470" s="52"/>
      <c r="AJ470" s="119">
        <f t="shared" si="58"/>
        <v>0</v>
      </c>
      <c r="AK470" s="119">
        <f t="shared" si="59"/>
        <v>0</v>
      </c>
      <c r="AL470" s="119">
        <f t="shared" si="60"/>
        <v>0</v>
      </c>
      <c r="AM470" s="177">
        <f t="shared" si="61"/>
        <v>0</v>
      </c>
      <c r="AN470" s="177">
        <f t="shared" si="62"/>
        <v>0</v>
      </c>
      <c r="AO470" s="177">
        <f t="shared" si="63"/>
        <v>0</v>
      </c>
    </row>
    <row r="471" spans="4:41" s="116" customFormat="1" hidden="1">
      <c r="D471" s="60">
        <v>411</v>
      </c>
      <c r="E471" s="179"/>
      <c r="F471" s="180"/>
      <c r="G471" s="181"/>
      <c r="H471" s="52" t="str">
        <f>IF($G471="","",VLOOKUP($G471,加盟団体!$C$9:$H$208,5,FALSE))</f>
        <v/>
      </c>
      <c r="I471" s="61"/>
      <c r="J471" s="62" t="str">
        <f>IF($I471="","",VLOOKUP($I471,加盟団体!$C$9:$H$208,5,FALSE))</f>
        <v/>
      </c>
      <c r="K471" s="179"/>
      <c r="L471" s="62"/>
      <c r="M471" s="179"/>
      <c r="N471" s="62"/>
      <c r="O471" s="180"/>
      <c r="P471" s="179"/>
      <c r="Q471" s="179"/>
      <c r="R471" s="179"/>
      <c r="S471" s="179"/>
      <c r="T471" s="179"/>
      <c r="U471" s="180"/>
      <c r="V471" s="185"/>
      <c r="W471" s="117" t="str">
        <f t="shared" si="55"/>
        <v/>
      </c>
      <c r="X471" s="189"/>
      <c r="Y471" s="179"/>
      <c r="Z471" s="187"/>
      <c r="AA471" s="180"/>
      <c r="AB471" s="180"/>
      <c r="AC471" s="190"/>
      <c r="AD471" s="179"/>
      <c r="AE471" s="60" t="str">
        <f t="shared" si="56"/>
        <v/>
      </c>
      <c r="AF471" s="118" t="str">
        <f t="shared" si="57"/>
        <v/>
      </c>
      <c r="AG471" s="118"/>
      <c r="AH471" s="52"/>
      <c r="AI471" s="52"/>
      <c r="AJ471" s="119">
        <f t="shared" si="58"/>
        <v>0</v>
      </c>
      <c r="AK471" s="119">
        <f t="shared" si="59"/>
        <v>0</v>
      </c>
      <c r="AL471" s="119">
        <f t="shared" si="60"/>
        <v>0</v>
      </c>
      <c r="AM471" s="177">
        <f t="shared" si="61"/>
        <v>0</v>
      </c>
      <c r="AN471" s="177">
        <f t="shared" si="62"/>
        <v>0</v>
      </c>
      <c r="AO471" s="177">
        <f t="shared" si="63"/>
        <v>0</v>
      </c>
    </row>
    <row r="472" spans="4:41" s="116" customFormat="1" hidden="1">
      <c r="D472" s="60">
        <v>412</v>
      </c>
      <c r="E472" s="179"/>
      <c r="F472" s="180"/>
      <c r="G472" s="181"/>
      <c r="H472" s="52" t="str">
        <f>IF($G472="","",VLOOKUP($G472,加盟団体!$C$9:$H$208,5,FALSE))</f>
        <v/>
      </c>
      <c r="I472" s="61"/>
      <c r="J472" s="62" t="str">
        <f>IF($I472="","",VLOOKUP($I472,加盟団体!$C$9:$H$208,5,FALSE))</f>
        <v/>
      </c>
      <c r="K472" s="179"/>
      <c r="L472" s="62"/>
      <c r="M472" s="179"/>
      <c r="N472" s="62"/>
      <c r="O472" s="180"/>
      <c r="P472" s="179"/>
      <c r="Q472" s="179"/>
      <c r="R472" s="179"/>
      <c r="S472" s="179"/>
      <c r="T472" s="179"/>
      <c r="U472" s="180"/>
      <c r="V472" s="185"/>
      <c r="W472" s="117" t="str">
        <f t="shared" si="55"/>
        <v/>
      </c>
      <c r="X472" s="189"/>
      <c r="Y472" s="179"/>
      <c r="Z472" s="187"/>
      <c r="AA472" s="180"/>
      <c r="AB472" s="180"/>
      <c r="AC472" s="190"/>
      <c r="AD472" s="179"/>
      <c r="AE472" s="60" t="str">
        <f t="shared" si="56"/>
        <v/>
      </c>
      <c r="AF472" s="118" t="str">
        <f t="shared" si="57"/>
        <v/>
      </c>
      <c r="AG472" s="118"/>
      <c r="AH472" s="52"/>
      <c r="AI472" s="52"/>
      <c r="AJ472" s="119">
        <f t="shared" si="58"/>
        <v>0</v>
      </c>
      <c r="AK472" s="119">
        <f t="shared" si="59"/>
        <v>0</v>
      </c>
      <c r="AL472" s="119">
        <f t="shared" si="60"/>
        <v>0</v>
      </c>
      <c r="AM472" s="177">
        <f t="shared" si="61"/>
        <v>0</v>
      </c>
      <c r="AN472" s="177">
        <f t="shared" si="62"/>
        <v>0</v>
      </c>
      <c r="AO472" s="177">
        <f t="shared" si="63"/>
        <v>0</v>
      </c>
    </row>
    <row r="473" spans="4:41" s="116" customFormat="1" hidden="1">
      <c r="D473" s="60">
        <v>413</v>
      </c>
      <c r="E473" s="179"/>
      <c r="F473" s="180"/>
      <c r="G473" s="181"/>
      <c r="H473" s="52" t="str">
        <f>IF($G473="","",VLOOKUP($G473,加盟団体!$C$9:$H$208,5,FALSE))</f>
        <v/>
      </c>
      <c r="I473" s="61"/>
      <c r="J473" s="62" t="str">
        <f>IF($I473="","",VLOOKUP($I473,加盟団体!$C$9:$H$208,5,FALSE))</f>
        <v/>
      </c>
      <c r="K473" s="179"/>
      <c r="L473" s="62"/>
      <c r="M473" s="179"/>
      <c r="N473" s="62"/>
      <c r="O473" s="180"/>
      <c r="P473" s="179"/>
      <c r="Q473" s="179"/>
      <c r="R473" s="179"/>
      <c r="S473" s="179"/>
      <c r="T473" s="179"/>
      <c r="U473" s="180"/>
      <c r="V473" s="186"/>
      <c r="W473" s="117" t="str">
        <f t="shared" si="55"/>
        <v/>
      </c>
      <c r="X473" s="189"/>
      <c r="Y473" s="179"/>
      <c r="Z473" s="187"/>
      <c r="AA473" s="180"/>
      <c r="AB473" s="180"/>
      <c r="AC473" s="190"/>
      <c r="AD473" s="179"/>
      <c r="AE473" s="60" t="str">
        <f t="shared" si="56"/>
        <v/>
      </c>
      <c r="AF473" s="118" t="str">
        <f t="shared" si="57"/>
        <v/>
      </c>
      <c r="AG473" s="118"/>
      <c r="AH473" s="52"/>
      <c r="AI473" s="52"/>
      <c r="AJ473" s="119">
        <f t="shared" si="58"/>
        <v>0</v>
      </c>
      <c r="AK473" s="119">
        <f t="shared" si="59"/>
        <v>0</v>
      </c>
      <c r="AL473" s="119">
        <f t="shared" si="60"/>
        <v>0</v>
      </c>
      <c r="AM473" s="177">
        <f t="shared" si="61"/>
        <v>0</v>
      </c>
      <c r="AN473" s="177">
        <f t="shared" si="62"/>
        <v>0</v>
      </c>
      <c r="AO473" s="177">
        <f t="shared" si="63"/>
        <v>0</v>
      </c>
    </row>
    <row r="474" spans="4:41" s="116" customFormat="1" hidden="1">
      <c r="D474" s="60">
        <v>414</v>
      </c>
      <c r="E474" s="179"/>
      <c r="F474" s="180"/>
      <c r="G474" s="181"/>
      <c r="H474" s="52" t="str">
        <f>IF($G474="","",VLOOKUP($G474,加盟団体!$C$9:$H$208,5,FALSE))</f>
        <v/>
      </c>
      <c r="I474" s="61"/>
      <c r="J474" s="62" t="str">
        <f>IF($I474="","",VLOOKUP($I474,加盟団体!$C$9:$H$208,5,FALSE))</f>
        <v/>
      </c>
      <c r="K474" s="179"/>
      <c r="L474" s="62"/>
      <c r="M474" s="179"/>
      <c r="N474" s="62"/>
      <c r="O474" s="180"/>
      <c r="P474" s="179"/>
      <c r="Q474" s="179"/>
      <c r="R474" s="179"/>
      <c r="S474" s="179"/>
      <c r="T474" s="179"/>
      <c r="U474" s="180"/>
      <c r="V474" s="185"/>
      <c r="W474" s="117" t="str">
        <f t="shared" si="55"/>
        <v/>
      </c>
      <c r="X474" s="189"/>
      <c r="Y474" s="179"/>
      <c r="Z474" s="187"/>
      <c r="AA474" s="180"/>
      <c r="AB474" s="180"/>
      <c r="AC474" s="190"/>
      <c r="AD474" s="179"/>
      <c r="AE474" s="60" t="str">
        <f t="shared" si="56"/>
        <v/>
      </c>
      <c r="AF474" s="118" t="str">
        <f t="shared" si="57"/>
        <v/>
      </c>
      <c r="AG474" s="118"/>
      <c r="AH474" s="52"/>
      <c r="AI474" s="52"/>
      <c r="AJ474" s="119">
        <f t="shared" si="58"/>
        <v>0</v>
      </c>
      <c r="AK474" s="119">
        <f t="shared" si="59"/>
        <v>0</v>
      </c>
      <c r="AL474" s="119">
        <f t="shared" si="60"/>
        <v>0</v>
      </c>
      <c r="AM474" s="177">
        <f t="shared" si="61"/>
        <v>0</v>
      </c>
      <c r="AN474" s="177">
        <f t="shared" si="62"/>
        <v>0</v>
      </c>
      <c r="AO474" s="177">
        <f t="shared" si="63"/>
        <v>0</v>
      </c>
    </row>
    <row r="475" spans="4:41" s="116" customFormat="1" hidden="1">
      <c r="D475" s="60">
        <v>415</v>
      </c>
      <c r="E475" s="179"/>
      <c r="F475" s="180"/>
      <c r="G475" s="181"/>
      <c r="H475" s="52" t="str">
        <f>IF($G475="","",VLOOKUP($G475,加盟団体!$C$9:$H$208,5,FALSE))</f>
        <v/>
      </c>
      <c r="I475" s="61"/>
      <c r="J475" s="62" t="str">
        <f>IF($I475="","",VLOOKUP($I475,加盟団体!$C$9:$H$208,5,FALSE))</f>
        <v/>
      </c>
      <c r="K475" s="179"/>
      <c r="L475" s="62"/>
      <c r="M475" s="179"/>
      <c r="N475" s="62"/>
      <c r="O475" s="180"/>
      <c r="P475" s="179"/>
      <c r="Q475" s="179"/>
      <c r="R475" s="179"/>
      <c r="S475" s="179"/>
      <c r="T475" s="179"/>
      <c r="U475" s="180"/>
      <c r="V475" s="185"/>
      <c r="W475" s="117" t="str">
        <f t="shared" si="55"/>
        <v/>
      </c>
      <c r="X475" s="189"/>
      <c r="Y475" s="179"/>
      <c r="Z475" s="187"/>
      <c r="AA475" s="180"/>
      <c r="AB475" s="180"/>
      <c r="AC475" s="190"/>
      <c r="AD475" s="179"/>
      <c r="AE475" s="60" t="str">
        <f t="shared" si="56"/>
        <v/>
      </c>
      <c r="AF475" s="118" t="str">
        <f t="shared" si="57"/>
        <v/>
      </c>
      <c r="AG475" s="118"/>
      <c r="AH475" s="52"/>
      <c r="AI475" s="52"/>
      <c r="AJ475" s="119">
        <f t="shared" si="58"/>
        <v>0</v>
      </c>
      <c r="AK475" s="119">
        <f t="shared" si="59"/>
        <v>0</v>
      </c>
      <c r="AL475" s="119">
        <f t="shared" si="60"/>
        <v>0</v>
      </c>
      <c r="AM475" s="177">
        <f t="shared" si="61"/>
        <v>0</v>
      </c>
      <c r="AN475" s="177">
        <f t="shared" si="62"/>
        <v>0</v>
      </c>
      <c r="AO475" s="177">
        <f t="shared" si="63"/>
        <v>0</v>
      </c>
    </row>
    <row r="476" spans="4:41" s="116" customFormat="1" hidden="1">
      <c r="D476" s="60">
        <v>416</v>
      </c>
      <c r="E476" s="179"/>
      <c r="F476" s="180"/>
      <c r="G476" s="181"/>
      <c r="H476" s="52" t="str">
        <f>IF($G476="","",VLOOKUP($G476,加盟団体!$C$9:$H$208,5,FALSE))</f>
        <v/>
      </c>
      <c r="I476" s="61"/>
      <c r="J476" s="62" t="str">
        <f>IF($I476="","",VLOOKUP($I476,加盟団体!$C$9:$H$208,5,FALSE))</f>
        <v/>
      </c>
      <c r="K476" s="179"/>
      <c r="L476" s="62"/>
      <c r="M476" s="179"/>
      <c r="N476" s="62"/>
      <c r="O476" s="180"/>
      <c r="P476" s="179"/>
      <c r="Q476" s="179"/>
      <c r="R476" s="179"/>
      <c r="S476" s="179"/>
      <c r="T476" s="179"/>
      <c r="U476" s="180"/>
      <c r="V476" s="185"/>
      <c r="W476" s="117" t="str">
        <f t="shared" si="55"/>
        <v/>
      </c>
      <c r="X476" s="189"/>
      <c r="Y476" s="179"/>
      <c r="Z476" s="187"/>
      <c r="AA476" s="181"/>
      <c r="AB476" s="181"/>
      <c r="AC476" s="191"/>
      <c r="AD476" s="179"/>
      <c r="AE476" s="60" t="str">
        <f t="shared" si="56"/>
        <v/>
      </c>
      <c r="AF476" s="118" t="str">
        <f t="shared" si="57"/>
        <v/>
      </c>
      <c r="AG476" s="118"/>
      <c r="AH476" s="52"/>
      <c r="AI476" s="52"/>
      <c r="AJ476" s="119">
        <f t="shared" si="58"/>
        <v>0</v>
      </c>
      <c r="AK476" s="119">
        <f t="shared" si="59"/>
        <v>0</v>
      </c>
      <c r="AL476" s="119">
        <f t="shared" si="60"/>
        <v>0</v>
      </c>
      <c r="AM476" s="177">
        <f t="shared" si="61"/>
        <v>0</v>
      </c>
      <c r="AN476" s="177">
        <f t="shared" si="62"/>
        <v>0</v>
      </c>
      <c r="AO476" s="177">
        <f t="shared" si="63"/>
        <v>0</v>
      </c>
    </row>
    <row r="477" spans="4:41" s="116" customFormat="1" hidden="1">
      <c r="D477" s="60">
        <v>417</v>
      </c>
      <c r="E477" s="179"/>
      <c r="F477" s="180"/>
      <c r="G477" s="181"/>
      <c r="H477" s="52" t="str">
        <f>IF($G477="","",VLOOKUP($G477,加盟団体!$C$9:$H$208,5,FALSE))</f>
        <v/>
      </c>
      <c r="I477" s="61"/>
      <c r="J477" s="62" t="str">
        <f>IF($I477="","",VLOOKUP($I477,加盟団体!$C$9:$H$208,5,FALSE))</f>
        <v/>
      </c>
      <c r="K477" s="179"/>
      <c r="L477" s="62"/>
      <c r="M477" s="179"/>
      <c r="N477" s="62"/>
      <c r="O477" s="180"/>
      <c r="P477" s="179"/>
      <c r="Q477" s="179"/>
      <c r="R477" s="179"/>
      <c r="S477" s="179"/>
      <c r="T477" s="179"/>
      <c r="U477" s="180"/>
      <c r="V477" s="185"/>
      <c r="W477" s="117" t="str">
        <f t="shared" si="55"/>
        <v/>
      </c>
      <c r="X477" s="189"/>
      <c r="Y477" s="179"/>
      <c r="Z477" s="187"/>
      <c r="AA477" s="181"/>
      <c r="AB477" s="181"/>
      <c r="AC477" s="191"/>
      <c r="AD477" s="179"/>
      <c r="AE477" s="60" t="str">
        <f t="shared" si="56"/>
        <v/>
      </c>
      <c r="AF477" s="118" t="str">
        <f t="shared" si="57"/>
        <v/>
      </c>
      <c r="AG477" s="118"/>
      <c r="AH477" s="52"/>
      <c r="AI477" s="52"/>
      <c r="AJ477" s="119">
        <f t="shared" si="58"/>
        <v>0</v>
      </c>
      <c r="AK477" s="119">
        <f t="shared" si="59"/>
        <v>0</v>
      </c>
      <c r="AL477" s="119">
        <f t="shared" si="60"/>
        <v>0</v>
      </c>
      <c r="AM477" s="177">
        <f t="shared" si="61"/>
        <v>0</v>
      </c>
      <c r="AN477" s="177">
        <f t="shared" si="62"/>
        <v>0</v>
      </c>
      <c r="AO477" s="177">
        <f t="shared" si="63"/>
        <v>0</v>
      </c>
    </row>
    <row r="478" spans="4:41" s="116" customFormat="1" hidden="1">
      <c r="D478" s="60">
        <v>418</v>
      </c>
      <c r="E478" s="179"/>
      <c r="F478" s="180"/>
      <c r="G478" s="181"/>
      <c r="H478" s="52" t="str">
        <f>IF($G478="","",VLOOKUP($G478,加盟団体!$C$9:$H$208,5,FALSE))</f>
        <v/>
      </c>
      <c r="I478" s="61"/>
      <c r="J478" s="62" t="str">
        <f>IF($I478="","",VLOOKUP($I478,加盟団体!$C$9:$H$208,5,FALSE))</f>
        <v/>
      </c>
      <c r="K478" s="179"/>
      <c r="L478" s="62"/>
      <c r="M478" s="179"/>
      <c r="N478" s="62"/>
      <c r="O478" s="180"/>
      <c r="P478" s="179"/>
      <c r="Q478" s="179"/>
      <c r="R478" s="179"/>
      <c r="S478" s="179"/>
      <c r="T478" s="179"/>
      <c r="U478" s="180"/>
      <c r="V478" s="185"/>
      <c r="W478" s="117" t="str">
        <f t="shared" si="55"/>
        <v/>
      </c>
      <c r="X478" s="189"/>
      <c r="Y478" s="179"/>
      <c r="Z478" s="187"/>
      <c r="AA478" s="181"/>
      <c r="AB478" s="181"/>
      <c r="AC478" s="191"/>
      <c r="AD478" s="179"/>
      <c r="AE478" s="60" t="str">
        <f t="shared" si="56"/>
        <v/>
      </c>
      <c r="AF478" s="118" t="str">
        <f t="shared" si="57"/>
        <v/>
      </c>
      <c r="AG478" s="118"/>
      <c r="AH478" s="52"/>
      <c r="AI478" s="52"/>
      <c r="AJ478" s="119">
        <f t="shared" si="58"/>
        <v>0</v>
      </c>
      <c r="AK478" s="119">
        <f t="shared" si="59"/>
        <v>0</v>
      </c>
      <c r="AL478" s="119">
        <f t="shared" si="60"/>
        <v>0</v>
      </c>
      <c r="AM478" s="177">
        <f t="shared" si="61"/>
        <v>0</v>
      </c>
      <c r="AN478" s="177">
        <f t="shared" si="62"/>
        <v>0</v>
      </c>
      <c r="AO478" s="177">
        <f t="shared" si="63"/>
        <v>0</v>
      </c>
    </row>
    <row r="479" spans="4:41" s="116" customFormat="1" hidden="1">
      <c r="D479" s="60">
        <v>419</v>
      </c>
      <c r="E479" s="179"/>
      <c r="F479" s="180"/>
      <c r="G479" s="181"/>
      <c r="H479" s="52" t="str">
        <f>IF($G479="","",VLOOKUP($G479,加盟団体!$C$9:$H$208,5,FALSE))</f>
        <v/>
      </c>
      <c r="I479" s="61"/>
      <c r="J479" s="62" t="str">
        <f>IF($I479="","",VLOOKUP($I479,加盟団体!$C$9:$H$208,5,FALSE))</f>
        <v/>
      </c>
      <c r="K479" s="179"/>
      <c r="L479" s="62"/>
      <c r="M479" s="179"/>
      <c r="N479" s="62"/>
      <c r="O479" s="180"/>
      <c r="P479" s="179"/>
      <c r="Q479" s="179"/>
      <c r="R479" s="179"/>
      <c r="S479" s="179"/>
      <c r="T479" s="179"/>
      <c r="U479" s="180"/>
      <c r="V479" s="185"/>
      <c r="W479" s="117" t="str">
        <f t="shared" si="55"/>
        <v/>
      </c>
      <c r="X479" s="189"/>
      <c r="Y479" s="179"/>
      <c r="Z479" s="187"/>
      <c r="AA479" s="181"/>
      <c r="AB479" s="181"/>
      <c r="AC479" s="191"/>
      <c r="AD479" s="179"/>
      <c r="AE479" s="60" t="str">
        <f t="shared" si="56"/>
        <v/>
      </c>
      <c r="AF479" s="118" t="str">
        <f t="shared" si="57"/>
        <v/>
      </c>
      <c r="AG479" s="118"/>
      <c r="AH479" s="52"/>
      <c r="AI479" s="52"/>
      <c r="AJ479" s="119">
        <f t="shared" si="58"/>
        <v>0</v>
      </c>
      <c r="AK479" s="119">
        <f t="shared" si="59"/>
        <v>0</v>
      </c>
      <c r="AL479" s="119">
        <f t="shared" si="60"/>
        <v>0</v>
      </c>
      <c r="AM479" s="177">
        <f t="shared" si="61"/>
        <v>0</v>
      </c>
      <c r="AN479" s="177">
        <f t="shared" si="62"/>
        <v>0</v>
      </c>
      <c r="AO479" s="177">
        <f t="shared" si="63"/>
        <v>0</v>
      </c>
    </row>
    <row r="480" spans="4:41" s="116" customFormat="1" hidden="1">
      <c r="D480" s="60">
        <v>420</v>
      </c>
      <c r="E480" s="179"/>
      <c r="F480" s="180"/>
      <c r="G480" s="181"/>
      <c r="H480" s="52" t="str">
        <f>IF($G480="","",VLOOKUP($G480,加盟団体!$C$9:$H$208,5,FALSE))</f>
        <v/>
      </c>
      <c r="I480" s="61"/>
      <c r="J480" s="62" t="str">
        <f>IF($I480="","",VLOOKUP($I480,加盟団体!$C$9:$H$208,5,FALSE))</f>
        <v/>
      </c>
      <c r="K480" s="179"/>
      <c r="L480" s="62"/>
      <c r="M480" s="179"/>
      <c r="N480" s="62"/>
      <c r="O480" s="180"/>
      <c r="P480" s="179"/>
      <c r="Q480" s="179"/>
      <c r="R480" s="179"/>
      <c r="S480" s="179"/>
      <c r="T480" s="179"/>
      <c r="U480" s="180"/>
      <c r="V480" s="185"/>
      <c r="W480" s="117" t="str">
        <f t="shared" si="55"/>
        <v/>
      </c>
      <c r="X480" s="189"/>
      <c r="Y480" s="179"/>
      <c r="Z480" s="187"/>
      <c r="AA480" s="181"/>
      <c r="AB480" s="181"/>
      <c r="AC480" s="191"/>
      <c r="AD480" s="179"/>
      <c r="AE480" s="60" t="str">
        <f t="shared" si="56"/>
        <v/>
      </c>
      <c r="AF480" s="118" t="str">
        <f t="shared" si="57"/>
        <v/>
      </c>
      <c r="AG480" s="118"/>
      <c r="AH480" s="52"/>
      <c r="AI480" s="52"/>
      <c r="AJ480" s="119">
        <f t="shared" si="58"/>
        <v>0</v>
      </c>
      <c r="AK480" s="119">
        <f t="shared" si="59"/>
        <v>0</v>
      </c>
      <c r="AL480" s="119">
        <f t="shared" si="60"/>
        <v>0</v>
      </c>
      <c r="AM480" s="177">
        <f t="shared" si="61"/>
        <v>0</v>
      </c>
      <c r="AN480" s="177">
        <f t="shared" si="62"/>
        <v>0</v>
      </c>
      <c r="AO480" s="177">
        <f t="shared" si="63"/>
        <v>0</v>
      </c>
    </row>
    <row r="481" spans="4:41" s="116" customFormat="1" hidden="1">
      <c r="D481" s="60">
        <v>421</v>
      </c>
      <c r="E481" s="179"/>
      <c r="F481" s="180"/>
      <c r="G481" s="181"/>
      <c r="H481" s="52" t="str">
        <f>IF($G481="","",VLOOKUP($G481,加盟団体!$C$9:$H$208,5,FALSE))</f>
        <v/>
      </c>
      <c r="I481" s="61"/>
      <c r="J481" s="62" t="str">
        <f>IF($I481="","",VLOOKUP($I481,加盟団体!$C$9:$H$208,5,FALSE))</f>
        <v/>
      </c>
      <c r="K481" s="179"/>
      <c r="L481" s="62"/>
      <c r="M481" s="179"/>
      <c r="N481" s="62"/>
      <c r="O481" s="180"/>
      <c r="P481" s="179"/>
      <c r="Q481" s="179"/>
      <c r="R481" s="179"/>
      <c r="S481" s="179"/>
      <c r="T481" s="179"/>
      <c r="U481" s="180"/>
      <c r="V481" s="185"/>
      <c r="W481" s="117" t="str">
        <f t="shared" si="55"/>
        <v/>
      </c>
      <c r="X481" s="189"/>
      <c r="Y481" s="179"/>
      <c r="Z481" s="187"/>
      <c r="AA481" s="181"/>
      <c r="AB481" s="181"/>
      <c r="AC481" s="191"/>
      <c r="AD481" s="179"/>
      <c r="AE481" s="60" t="str">
        <f t="shared" si="56"/>
        <v/>
      </c>
      <c r="AF481" s="118" t="str">
        <f t="shared" si="57"/>
        <v/>
      </c>
      <c r="AG481" s="118"/>
      <c r="AH481" s="52"/>
      <c r="AI481" s="52"/>
      <c r="AJ481" s="119">
        <f t="shared" si="58"/>
        <v>0</v>
      </c>
      <c r="AK481" s="119">
        <f t="shared" si="59"/>
        <v>0</v>
      </c>
      <c r="AL481" s="119">
        <f t="shared" si="60"/>
        <v>0</v>
      </c>
      <c r="AM481" s="177">
        <f t="shared" si="61"/>
        <v>0</v>
      </c>
      <c r="AN481" s="177">
        <f t="shared" si="62"/>
        <v>0</v>
      </c>
      <c r="AO481" s="177">
        <f t="shared" si="63"/>
        <v>0</v>
      </c>
    </row>
    <row r="482" spans="4:41" s="116" customFormat="1" hidden="1">
      <c r="D482" s="60">
        <v>422</v>
      </c>
      <c r="E482" s="179"/>
      <c r="F482" s="180"/>
      <c r="G482" s="181"/>
      <c r="H482" s="52" t="str">
        <f>IF($G482="","",VLOOKUP($G482,加盟団体!$C$9:$H$208,5,FALSE))</f>
        <v/>
      </c>
      <c r="I482" s="61"/>
      <c r="J482" s="62" t="str">
        <f>IF($I482="","",VLOOKUP($I482,加盟団体!$C$9:$H$208,5,FALSE))</f>
        <v/>
      </c>
      <c r="K482" s="179"/>
      <c r="L482" s="62"/>
      <c r="M482" s="179"/>
      <c r="N482" s="62"/>
      <c r="O482" s="180"/>
      <c r="P482" s="179"/>
      <c r="Q482" s="179"/>
      <c r="R482" s="179"/>
      <c r="S482" s="179"/>
      <c r="T482" s="179"/>
      <c r="U482" s="180"/>
      <c r="V482" s="186"/>
      <c r="W482" s="117" t="str">
        <f t="shared" si="55"/>
        <v/>
      </c>
      <c r="X482" s="189"/>
      <c r="Y482" s="179"/>
      <c r="Z482" s="187"/>
      <c r="AA482" s="180"/>
      <c r="AB482" s="180"/>
      <c r="AC482" s="190"/>
      <c r="AD482" s="179"/>
      <c r="AE482" s="60" t="str">
        <f t="shared" si="56"/>
        <v/>
      </c>
      <c r="AF482" s="118" t="str">
        <f t="shared" si="57"/>
        <v/>
      </c>
      <c r="AG482" s="118"/>
      <c r="AH482" s="52"/>
      <c r="AI482" s="52"/>
      <c r="AJ482" s="119">
        <f t="shared" si="58"/>
        <v>0</v>
      </c>
      <c r="AK482" s="119">
        <f t="shared" si="59"/>
        <v>0</v>
      </c>
      <c r="AL482" s="119">
        <f t="shared" si="60"/>
        <v>0</v>
      </c>
      <c r="AM482" s="177">
        <f t="shared" si="61"/>
        <v>0</v>
      </c>
      <c r="AN482" s="177">
        <f t="shared" si="62"/>
        <v>0</v>
      </c>
      <c r="AO482" s="177">
        <f t="shared" si="63"/>
        <v>0</v>
      </c>
    </row>
    <row r="483" spans="4:41" s="116" customFormat="1" hidden="1">
      <c r="D483" s="60">
        <v>423</v>
      </c>
      <c r="E483" s="179"/>
      <c r="F483" s="180"/>
      <c r="G483" s="181"/>
      <c r="H483" s="52" t="str">
        <f>IF($G483="","",VLOOKUP($G483,加盟団体!$C$9:$H$208,5,FALSE))</f>
        <v/>
      </c>
      <c r="I483" s="61"/>
      <c r="J483" s="62" t="str">
        <f>IF($I483="","",VLOOKUP($I483,加盟団体!$C$9:$H$208,5,FALSE))</f>
        <v/>
      </c>
      <c r="K483" s="179"/>
      <c r="L483" s="62"/>
      <c r="M483" s="179"/>
      <c r="N483" s="62"/>
      <c r="O483" s="180"/>
      <c r="P483" s="179"/>
      <c r="Q483" s="179"/>
      <c r="R483" s="179"/>
      <c r="S483" s="179"/>
      <c r="T483" s="179"/>
      <c r="U483" s="180"/>
      <c r="V483" s="186"/>
      <c r="W483" s="117" t="str">
        <f t="shared" si="55"/>
        <v/>
      </c>
      <c r="X483" s="189"/>
      <c r="Y483" s="179"/>
      <c r="Z483" s="187"/>
      <c r="AA483" s="180"/>
      <c r="AB483" s="180"/>
      <c r="AC483" s="190"/>
      <c r="AD483" s="179"/>
      <c r="AE483" s="60" t="str">
        <f t="shared" si="56"/>
        <v/>
      </c>
      <c r="AF483" s="118" t="str">
        <f t="shared" si="57"/>
        <v/>
      </c>
      <c r="AG483" s="118"/>
      <c r="AH483" s="52"/>
      <c r="AI483" s="52"/>
      <c r="AJ483" s="119">
        <f t="shared" si="58"/>
        <v>0</v>
      </c>
      <c r="AK483" s="119">
        <f t="shared" si="59"/>
        <v>0</v>
      </c>
      <c r="AL483" s="119">
        <f t="shared" si="60"/>
        <v>0</v>
      </c>
      <c r="AM483" s="177">
        <f t="shared" si="61"/>
        <v>0</v>
      </c>
      <c r="AN483" s="177">
        <f t="shared" si="62"/>
        <v>0</v>
      </c>
      <c r="AO483" s="177">
        <f t="shared" si="63"/>
        <v>0</v>
      </c>
    </row>
    <row r="484" spans="4:41" s="116" customFormat="1" hidden="1">
      <c r="D484" s="60">
        <v>424</v>
      </c>
      <c r="E484" s="179"/>
      <c r="F484" s="180"/>
      <c r="G484" s="181"/>
      <c r="H484" s="52" t="str">
        <f>IF($G484="","",VLOOKUP($G484,加盟団体!$C$9:$H$208,5,FALSE))</f>
        <v/>
      </c>
      <c r="I484" s="61"/>
      <c r="J484" s="62" t="str">
        <f>IF($I484="","",VLOOKUP($I484,加盟団体!$C$9:$H$208,5,FALSE))</f>
        <v/>
      </c>
      <c r="K484" s="179"/>
      <c r="L484" s="62"/>
      <c r="M484" s="179"/>
      <c r="N484" s="62"/>
      <c r="O484" s="180"/>
      <c r="P484" s="179"/>
      <c r="Q484" s="179"/>
      <c r="R484" s="179"/>
      <c r="S484" s="179"/>
      <c r="T484" s="179"/>
      <c r="U484" s="180"/>
      <c r="V484" s="185"/>
      <c r="W484" s="117" t="str">
        <f t="shared" si="55"/>
        <v/>
      </c>
      <c r="X484" s="189"/>
      <c r="Y484" s="179"/>
      <c r="Z484" s="187"/>
      <c r="AA484" s="180"/>
      <c r="AB484" s="180"/>
      <c r="AC484" s="190"/>
      <c r="AD484" s="179"/>
      <c r="AE484" s="60" t="str">
        <f t="shared" si="56"/>
        <v/>
      </c>
      <c r="AF484" s="118" t="str">
        <f t="shared" si="57"/>
        <v/>
      </c>
      <c r="AG484" s="118"/>
      <c r="AH484" s="52"/>
      <c r="AI484" s="52"/>
      <c r="AJ484" s="119">
        <f t="shared" si="58"/>
        <v>0</v>
      </c>
      <c r="AK484" s="119">
        <f t="shared" si="59"/>
        <v>0</v>
      </c>
      <c r="AL484" s="119">
        <f t="shared" si="60"/>
        <v>0</v>
      </c>
      <c r="AM484" s="177">
        <f t="shared" si="61"/>
        <v>0</v>
      </c>
      <c r="AN484" s="177">
        <f t="shared" si="62"/>
        <v>0</v>
      </c>
      <c r="AO484" s="177">
        <f t="shared" si="63"/>
        <v>0</v>
      </c>
    </row>
    <row r="485" spans="4:41" s="116" customFormat="1" hidden="1">
      <c r="D485" s="60">
        <v>425</v>
      </c>
      <c r="E485" s="179"/>
      <c r="F485" s="180"/>
      <c r="G485" s="181"/>
      <c r="H485" s="52" t="str">
        <f>IF($G485="","",VLOOKUP($G485,加盟団体!$C$9:$H$208,5,FALSE))</f>
        <v/>
      </c>
      <c r="I485" s="61"/>
      <c r="J485" s="62" t="str">
        <f>IF($I485="","",VLOOKUP($I485,加盟団体!$C$9:$H$208,5,FALSE))</f>
        <v/>
      </c>
      <c r="K485" s="179"/>
      <c r="L485" s="62"/>
      <c r="M485" s="179"/>
      <c r="N485" s="62"/>
      <c r="O485" s="180"/>
      <c r="P485" s="179"/>
      <c r="Q485" s="179"/>
      <c r="R485" s="179"/>
      <c r="S485" s="179"/>
      <c r="T485" s="179"/>
      <c r="U485" s="180"/>
      <c r="V485" s="185"/>
      <c r="W485" s="117" t="str">
        <f t="shared" si="55"/>
        <v/>
      </c>
      <c r="X485" s="189"/>
      <c r="Y485" s="179"/>
      <c r="Z485" s="187"/>
      <c r="AA485" s="181"/>
      <c r="AB485" s="181"/>
      <c r="AC485" s="191"/>
      <c r="AD485" s="179"/>
      <c r="AE485" s="60" t="str">
        <f t="shared" si="56"/>
        <v/>
      </c>
      <c r="AF485" s="118" t="str">
        <f t="shared" si="57"/>
        <v/>
      </c>
      <c r="AG485" s="118"/>
      <c r="AH485" s="52"/>
      <c r="AI485" s="52"/>
      <c r="AJ485" s="119">
        <f t="shared" si="58"/>
        <v>0</v>
      </c>
      <c r="AK485" s="119">
        <f t="shared" si="59"/>
        <v>0</v>
      </c>
      <c r="AL485" s="119">
        <f t="shared" si="60"/>
        <v>0</v>
      </c>
      <c r="AM485" s="177">
        <f t="shared" si="61"/>
        <v>0</v>
      </c>
      <c r="AN485" s="177">
        <f t="shared" si="62"/>
        <v>0</v>
      </c>
      <c r="AO485" s="177">
        <f t="shared" si="63"/>
        <v>0</v>
      </c>
    </row>
    <row r="486" spans="4:41" s="116" customFormat="1" hidden="1">
      <c r="D486" s="60">
        <v>426</v>
      </c>
      <c r="E486" s="179"/>
      <c r="F486" s="180"/>
      <c r="G486" s="181"/>
      <c r="H486" s="52" t="str">
        <f>IF($G486="","",VLOOKUP($G486,加盟団体!$C$9:$H$208,5,FALSE))</f>
        <v/>
      </c>
      <c r="I486" s="61"/>
      <c r="J486" s="62" t="str">
        <f>IF($I486="","",VLOOKUP($I486,加盟団体!$C$9:$H$208,5,FALSE))</f>
        <v/>
      </c>
      <c r="K486" s="179"/>
      <c r="L486" s="62"/>
      <c r="M486" s="179"/>
      <c r="N486" s="62"/>
      <c r="O486" s="180"/>
      <c r="P486" s="179"/>
      <c r="Q486" s="179"/>
      <c r="R486" s="179"/>
      <c r="S486" s="179"/>
      <c r="T486" s="179"/>
      <c r="U486" s="180"/>
      <c r="V486" s="186"/>
      <c r="W486" s="117" t="str">
        <f t="shared" si="55"/>
        <v/>
      </c>
      <c r="X486" s="189"/>
      <c r="Y486" s="179"/>
      <c r="Z486" s="187"/>
      <c r="AA486" s="180"/>
      <c r="AB486" s="180"/>
      <c r="AC486" s="190"/>
      <c r="AD486" s="179"/>
      <c r="AE486" s="60" t="str">
        <f t="shared" si="56"/>
        <v/>
      </c>
      <c r="AF486" s="118" t="str">
        <f t="shared" si="57"/>
        <v/>
      </c>
      <c r="AG486" s="118"/>
      <c r="AH486" s="52"/>
      <c r="AI486" s="52"/>
      <c r="AJ486" s="119">
        <f t="shared" si="58"/>
        <v>0</v>
      </c>
      <c r="AK486" s="119">
        <f t="shared" si="59"/>
        <v>0</v>
      </c>
      <c r="AL486" s="119">
        <f t="shared" si="60"/>
        <v>0</v>
      </c>
      <c r="AM486" s="177">
        <f t="shared" si="61"/>
        <v>0</v>
      </c>
      <c r="AN486" s="177">
        <f t="shared" si="62"/>
        <v>0</v>
      </c>
      <c r="AO486" s="177">
        <f t="shared" si="63"/>
        <v>0</v>
      </c>
    </row>
    <row r="487" spans="4:41" s="116" customFormat="1" hidden="1">
      <c r="D487" s="60">
        <v>427</v>
      </c>
      <c r="E487" s="179"/>
      <c r="F487" s="180"/>
      <c r="G487" s="181"/>
      <c r="H487" s="52" t="str">
        <f>IF($G487="","",VLOOKUP($G487,加盟団体!$C$9:$H$208,5,FALSE))</f>
        <v/>
      </c>
      <c r="I487" s="61"/>
      <c r="J487" s="62" t="str">
        <f>IF($I487="","",VLOOKUP($I487,加盟団体!$C$9:$H$208,5,FALSE))</f>
        <v/>
      </c>
      <c r="K487" s="179"/>
      <c r="L487" s="62"/>
      <c r="M487" s="179"/>
      <c r="N487" s="62"/>
      <c r="O487" s="180"/>
      <c r="P487" s="179"/>
      <c r="Q487" s="179"/>
      <c r="R487" s="179"/>
      <c r="S487" s="179"/>
      <c r="T487" s="179"/>
      <c r="U487" s="180"/>
      <c r="V487" s="186"/>
      <c r="W487" s="117" t="str">
        <f t="shared" si="55"/>
        <v/>
      </c>
      <c r="X487" s="189"/>
      <c r="Y487" s="179"/>
      <c r="Z487" s="187"/>
      <c r="AA487" s="180"/>
      <c r="AB487" s="180"/>
      <c r="AC487" s="190"/>
      <c r="AD487" s="179"/>
      <c r="AE487" s="60" t="str">
        <f t="shared" si="56"/>
        <v/>
      </c>
      <c r="AF487" s="118" t="str">
        <f t="shared" si="57"/>
        <v/>
      </c>
      <c r="AG487" s="118"/>
      <c r="AH487" s="52"/>
      <c r="AI487" s="52"/>
      <c r="AJ487" s="119">
        <f t="shared" si="58"/>
        <v>0</v>
      </c>
      <c r="AK487" s="119">
        <f t="shared" si="59"/>
        <v>0</v>
      </c>
      <c r="AL487" s="119">
        <f t="shared" si="60"/>
        <v>0</v>
      </c>
      <c r="AM487" s="177">
        <f t="shared" si="61"/>
        <v>0</v>
      </c>
      <c r="AN487" s="177">
        <f t="shared" si="62"/>
        <v>0</v>
      </c>
      <c r="AO487" s="177">
        <f t="shared" si="63"/>
        <v>0</v>
      </c>
    </row>
    <row r="488" spans="4:41" s="116" customFormat="1" hidden="1">
      <c r="D488" s="60">
        <v>428</v>
      </c>
      <c r="E488" s="179"/>
      <c r="F488" s="180"/>
      <c r="G488" s="181"/>
      <c r="H488" s="52" t="str">
        <f>IF($G488="","",VLOOKUP($G488,加盟団体!$C$9:$H$208,5,FALSE))</f>
        <v/>
      </c>
      <c r="I488" s="61"/>
      <c r="J488" s="62" t="str">
        <f>IF($I488="","",VLOOKUP($I488,加盟団体!$C$9:$H$208,5,FALSE))</f>
        <v/>
      </c>
      <c r="K488" s="179"/>
      <c r="L488" s="62"/>
      <c r="M488" s="179"/>
      <c r="N488" s="62"/>
      <c r="O488" s="180"/>
      <c r="P488" s="179"/>
      <c r="Q488" s="179"/>
      <c r="R488" s="179"/>
      <c r="S488" s="179"/>
      <c r="T488" s="179"/>
      <c r="U488" s="180"/>
      <c r="V488" s="185"/>
      <c r="W488" s="117" t="str">
        <f t="shared" si="55"/>
        <v/>
      </c>
      <c r="X488" s="189"/>
      <c r="Y488" s="179"/>
      <c r="Z488" s="187"/>
      <c r="AA488" s="180"/>
      <c r="AB488" s="180"/>
      <c r="AC488" s="190"/>
      <c r="AD488" s="179"/>
      <c r="AE488" s="60" t="str">
        <f t="shared" si="56"/>
        <v/>
      </c>
      <c r="AF488" s="118" t="str">
        <f t="shared" si="57"/>
        <v/>
      </c>
      <c r="AG488" s="118"/>
      <c r="AH488" s="52"/>
      <c r="AI488" s="52"/>
      <c r="AJ488" s="119">
        <f t="shared" si="58"/>
        <v>0</v>
      </c>
      <c r="AK488" s="119">
        <f t="shared" si="59"/>
        <v>0</v>
      </c>
      <c r="AL488" s="119">
        <f t="shared" si="60"/>
        <v>0</v>
      </c>
      <c r="AM488" s="177">
        <f t="shared" si="61"/>
        <v>0</v>
      </c>
      <c r="AN488" s="177">
        <f t="shared" si="62"/>
        <v>0</v>
      </c>
      <c r="AO488" s="177">
        <f t="shared" si="63"/>
        <v>0</v>
      </c>
    </row>
    <row r="489" spans="4:41" s="116" customFormat="1" hidden="1">
      <c r="D489" s="60">
        <v>429</v>
      </c>
      <c r="E489" s="179"/>
      <c r="F489" s="180"/>
      <c r="G489" s="181"/>
      <c r="H489" s="52" t="str">
        <f>IF($G489="","",VLOOKUP($G489,加盟団体!$C$9:$H$208,5,FALSE))</f>
        <v/>
      </c>
      <c r="I489" s="61"/>
      <c r="J489" s="62" t="str">
        <f>IF($I489="","",VLOOKUP($I489,加盟団体!$C$9:$H$208,5,FALSE))</f>
        <v/>
      </c>
      <c r="K489" s="179"/>
      <c r="L489" s="62"/>
      <c r="M489" s="179"/>
      <c r="N489" s="62"/>
      <c r="O489" s="180"/>
      <c r="P489" s="179"/>
      <c r="Q489" s="179"/>
      <c r="R489" s="179"/>
      <c r="S489" s="179"/>
      <c r="T489" s="179"/>
      <c r="U489" s="180"/>
      <c r="V489" s="185"/>
      <c r="W489" s="117" t="str">
        <f t="shared" si="55"/>
        <v/>
      </c>
      <c r="X489" s="189"/>
      <c r="Y489" s="179"/>
      <c r="Z489" s="187"/>
      <c r="AA489" s="180"/>
      <c r="AB489" s="180"/>
      <c r="AC489" s="190"/>
      <c r="AD489" s="179"/>
      <c r="AE489" s="60" t="str">
        <f t="shared" si="56"/>
        <v/>
      </c>
      <c r="AF489" s="118" t="str">
        <f t="shared" si="57"/>
        <v/>
      </c>
      <c r="AG489" s="118"/>
      <c r="AH489" s="52"/>
      <c r="AI489" s="52"/>
      <c r="AJ489" s="119">
        <f t="shared" si="58"/>
        <v>0</v>
      </c>
      <c r="AK489" s="119">
        <f t="shared" si="59"/>
        <v>0</v>
      </c>
      <c r="AL489" s="119">
        <f t="shared" si="60"/>
        <v>0</v>
      </c>
      <c r="AM489" s="177">
        <f t="shared" si="61"/>
        <v>0</v>
      </c>
      <c r="AN489" s="177">
        <f t="shared" si="62"/>
        <v>0</v>
      </c>
      <c r="AO489" s="177">
        <f t="shared" si="63"/>
        <v>0</v>
      </c>
    </row>
    <row r="490" spans="4:41" s="116" customFormat="1" hidden="1">
      <c r="D490" s="60">
        <v>430</v>
      </c>
      <c r="E490" s="179"/>
      <c r="F490" s="180"/>
      <c r="G490" s="181"/>
      <c r="H490" s="52" t="str">
        <f>IF($G490="","",VLOOKUP($G490,加盟団体!$C$9:$H$208,5,FALSE))</f>
        <v/>
      </c>
      <c r="I490" s="61"/>
      <c r="J490" s="62" t="str">
        <f>IF($I490="","",VLOOKUP($I490,加盟団体!$C$9:$H$208,5,FALSE))</f>
        <v/>
      </c>
      <c r="K490" s="179"/>
      <c r="L490" s="62"/>
      <c r="M490" s="179"/>
      <c r="N490" s="62"/>
      <c r="O490" s="180"/>
      <c r="P490" s="179"/>
      <c r="Q490" s="179"/>
      <c r="R490" s="179"/>
      <c r="S490" s="179"/>
      <c r="T490" s="179"/>
      <c r="U490" s="180"/>
      <c r="V490" s="186"/>
      <c r="W490" s="117" t="str">
        <f t="shared" si="55"/>
        <v/>
      </c>
      <c r="X490" s="189"/>
      <c r="Y490" s="179"/>
      <c r="Z490" s="187"/>
      <c r="AA490" s="180"/>
      <c r="AB490" s="180"/>
      <c r="AC490" s="190"/>
      <c r="AD490" s="179"/>
      <c r="AE490" s="60" t="str">
        <f t="shared" si="56"/>
        <v/>
      </c>
      <c r="AF490" s="118" t="str">
        <f t="shared" si="57"/>
        <v/>
      </c>
      <c r="AG490" s="118"/>
      <c r="AH490" s="52"/>
      <c r="AI490" s="52"/>
      <c r="AJ490" s="119">
        <f t="shared" si="58"/>
        <v>0</v>
      </c>
      <c r="AK490" s="119">
        <f t="shared" si="59"/>
        <v>0</v>
      </c>
      <c r="AL490" s="119">
        <f t="shared" si="60"/>
        <v>0</v>
      </c>
      <c r="AM490" s="177">
        <f t="shared" si="61"/>
        <v>0</v>
      </c>
      <c r="AN490" s="177">
        <f t="shared" si="62"/>
        <v>0</v>
      </c>
      <c r="AO490" s="177">
        <f t="shared" si="63"/>
        <v>0</v>
      </c>
    </row>
    <row r="491" spans="4:41" s="116" customFormat="1" hidden="1">
      <c r="D491" s="60">
        <v>431</v>
      </c>
      <c r="E491" s="179"/>
      <c r="F491" s="180"/>
      <c r="G491" s="181"/>
      <c r="H491" s="52" t="str">
        <f>IF($G491="","",VLOOKUP($G491,加盟団体!$C$9:$H$208,5,FALSE))</f>
        <v/>
      </c>
      <c r="I491" s="61"/>
      <c r="J491" s="62" t="str">
        <f>IF($I491="","",VLOOKUP($I491,加盟団体!$C$9:$H$208,5,FALSE))</f>
        <v/>
      </c>
      <c r="K491" s="179"/>
      <c r="L491" s="62"/>
      <c r="M491" s="179"/>
      <c r="N491" s="62"/>
      <c r="O491" s="180"/>
      <c r="P491" s="179"/>
      <c r="Q491" s="179"/>
      <c r="R491" s="179"/>
      <c r="S491" s="179"/>
      <c r="T491" s="179"/>
      <c r="U491" s="180"/>
      <c r="V491" s="185"/>
      <c r="W491" s="117" t="str">
        <f t="shared" si="55"/>
        <v/>
      </c>
      <c r="X491" s="189"/>
      <c r="Y491" s="179"/>
      <c r="Z491" s="187"/>
      <c r="AA491" s="180"/>
      <c r="AB491" s="180"/>
      <c r="AC491" s="190"/>
      <c r="AD491" s="179"/>
      <c r="AE491" s="60" t="str">
        <f t="shared" si="56"/>
        <v/>
      </c>
      <c r="AF491" s="118" t="str">
        <f t="shared" si="57"/>
        <v/>
      </c>
      <c r="AG491" s="118"/>
      <c r="AH491" s="52"/>
      <c r="AI491" s="52"/>
      <c r="AJ491" s="119">
        <f t="shared" si="58"/>
        <v>0</v>
      </c>
      <c r="AK491" s="119">
        <f t="shared" si="59"/>
        <v>0</v>
      </c>
      <c r="AL491" s="119">
        <f t="shared" si="60"/>
        <v>0</v>
      </c>
      <c r="AM491" s="177">
        <f t="shared" si="61"/>
        <v>0</v>
      </c>
      <c r="AN491" s="177">
        <f t="shared" si="62"/>
        <v>0</v>
      </c>
      <c r="AO491" s="177">
        <f t="shared" si="63"/>
        <v>0</v>
      </c>
    </row>
    <row r="492" spans="4:41" s="116" customFormat="1" hidden="1">
      <c r="D492" s="60">
        <v>432</v>
      </c>
      <c r="E492" s="179"/>
      <c r="F492" s="180"/>
      <c r="G492" s="181"/>
      <c r="H492" s="52" t="str">
        <f>IF($G492="","",VLOOKUP($G492,加盟団体!$C$9:$H$208,5,FALSE))</f>
        <v/>
      </c>
      <c r="I492" s="61"/>
      <c r="J492" s="62" t="str">
        <f>IF($I492="","",VLOOKUP($I492,加盟団体!$C$9:$H$208,5,FALSE))</f>
        <v/>
      </c>
      <c r="K492" s="179"/>
      <c r="L492" s="62"/>
      <c r="M492" s="179"/>
      <c r="N492" s="62"/>
      <c r="O492" s="180"/>
      <c r="P492" s="179"/>
      <c r="Q492" s="179"/>
      <c r="R492" s="179"/>
      <c r="S492" s="179"/>
      <c r="T492" s="179"/>
      <c r="U492" s="180"/>
      <c r="V492" s="185"/>
      <c r="W492" s="117" t="str">
        <f t="shared" si="55"/>
        <v/>
      </c>
      <c r="X492" s="189"/>
      <c r="Y492" s="179"/>
      <c r="Z492" s="187"/>
      <c r="AA492" s="180"/>
      <c r="AB492" s="180"/>
      <c r="AC492" s="190"/>
      <c r="AD492" s="179"/>
      <c r="AE492" s="60" t="str">
        <f t="shared" si="56"/>
        <v/>
      </c>
      <c r="AF492" s="118" t="str">
        <f t="shared" si="57"/>
        <v/>
      </c>
      <c r="AG492" s="118"/>
      <c r="AH492" s="52"/>
      <c r="AI492" s="52"/>
      <c r="AJ492" s="119">
        <f t="shared" si="58"/>
        <v>0</v>
      </c>
      <c r="AK492" s="119">
        <f t="shared" si="59"/>
        <v>0</v>
      </c>
      <c r="AL492" s="119">
        <f t="shared" si="60"/>
        <v>0</v>
      </c>
      <c r="AM492" s="177">
        <f t="shared" si="61"/>
        <v>0</v>
      </c>
      <c r="AN492" s="177">
        <f t="shared" si="62"/>
        <v>0</v>
      </c>
      <c r="AO492" s="177">
        <f t="shared" si="63"/>
        <v>0</v>
      </c>
    </row>
    <row r="493" spans="4:41" s="116" customFormat="1" hidden="1">
      <c r="D493" s="60">
        <v>433</v>
      </c>
      <c r="E493" s="179"/>
      <c r="F493" s="180"/>
      <c r="G493" s="181"/>
      <c r="H493" s="52" t="str">
        <f>IF($G493="","",VLOOKUP($G493,加盟団体!$C$9:$H$208,5,FALSE))</f>
        <v/>
      </c>
      <c r="I493" s="61"/>
      <c r="J493" s="62" t="str">
        <f>IF($I493="","",VLOOKUP($I493,加盟団体!$C$9:$H$208,5,FALSE))</f>
        <v/>
      </c>
      <c r="K493" s="179"/>
      <c r="L493" s="62"/>
      <c r="M493" s="179"/>
      <c r="N493" s="62"/>
      <c r="O493" s="180"/>
      <c r="P493" s="179"/>
      <c r="Q493" s="179"/>
      <c r="R493" s="179"/>
      <c r="S493" s="179"/>
      <c r="T493" s="179"/>
      <c r="U493" s="180"/>
      <c r="V493" s="185"/>
      <c r="W493" s="117" t="str">
        <f t="shared" si="55"/>
        <v/>
      </c>
      <c r="X493" s="189"/>
      <c r="Y493" s="179"/>
      <c r="Z493" s="187"/>
      <c r="AA493" s="180"/>
      <c r="AB493" s="180"/>
      <c r="AC493" s="190"/>
      <c r="AD493" s="179"/>
      <c r="AE493" s="60" t="str">
        <f t="shared" si="56"/>
        <v/>
      </c>
      <c r="AF493" s="118" t="str">
        <f t="shared" si="57"/>
        <v/>
      </c>
      <c r="AG493" s="118"/>
      <c r="AH493" s="52"/>
      <c r="AI493" s="52"/>
      <c r="AJ493" s="119">
        <f t="shared" si="58"/>
        <v>0</v>
      </c>
      <c r="AK493" s="119">
        <f t="shared" si="59"/>
        <v>0</v>
      </c>
      <c r="AL493" s="119">
        <f t="shared" si="60"/>
        <v>0</v>
      </c>
      <c r="AM493" s="177">
        <f t="shared" si="61"/>
        <v>0</v>
      </c>
      <c r="AN493" s="177">
        <f t="shared" si="62"/>
        <v>0</v>
      </c>
      <c r="AO493" s="177">
        <f t="shared" si="63"/>
        <v>0</v>
      </c>
    </row>
    <row r="494" spans="4:41" s="116" customFormat="1" hidden="1">
      <c r="D494" s="60">
        <v>434</v>
      </c>
      <c r="E494" s="179"/>
      <c r="F494" s="180"/>
      <c r="G494" s="181"/>
      <c r="H494" s="52" t="str">
        <f>IF($G494="","",VLOOKUP($G494,加盟団体!$C$9:$H$208,5,FALSE))</f>
        <v/>
      </c>
      <c r="I494" s="61"/>
      <c r="J494" s="62" t="str">
        <f>IF($I494="","",VLOOKUP($I494,加盟団体!$C$9:$H$208,5,FALSE))</f>
        <v/>
      </c>
      <c r="K494" s="179"/>
      <c r="L494" s="62"/>
      <c r="M494" s="179"/>
      <c r="N494" s="62"/>
      <c r="O494" s="180"/>
      <c r="P494" s="179"/>
      <c r="Q494" s="179"/>
      <c r="R494" s="179"/>
      <c r="S494" s="179"/>
      <c r="T494" s="179"/>
      <c r="U494" s="180"/>
      <c r="V494" s="185"/>
      <c r="W494" s="117" t="str">
        <f t="shared" si="55"/>
        <v/>
      </c>
      <c r="X494" s="189"/>
      <c r="Y494" s="179"/>
      <c r="Z494" s="187"/>
      <c r="AA494" s="180"/>
      <c r="AB494" s="180"/>
      <c r="AC494" s="190"/>
      <c r="AD494" s="179"/>
      <c r="AE494" s="60" t="str">
        <f t="shared" si="56"/>
        <v/>
      </c>
      <c r="AF494" s="118" t="str">
        <f t="shared" si="57"/>
        <v/>
      </c>
      <c r="AG494" s="118"/>
      <c r="AH494" s="52"/>
      <c r="AI494" s="52"/>
      <c r="AJ494" s="119">
        <f t="shared" si="58"/>
        <v>0</v>
      </c>
      <c r="AK494" s="119">
        <f t="shared" si="59"/>
        <v>0</v>
      </c>
      <c r="AL494" s="119">
        <f t="shared" si="60"/>
        <v>0</v>
      </c>
      <c r="AM494" s="177">
        <f t="shared" si="61"/>
        <v>0</v>
      </c>
      <c r="AN494" s="177">
        <f t="shared" si="62"/>
        <v>0</v>
      </c>
      <c r="AO494" s="177">
        <f t="shared" si="63"/>
        <v>0</v>
      </c>
    </row>
    <row r="495" spans="4:41" s="116" customFormat="1" hidden="1">
      <c r="D495" s="60">
        <v>435</v>
      </c>
      <c r="E495" s="179"/>
      <c r="F495" s="180"/>
      <c r="G495" s="181"/>
      <c r="H495" s="52" t="str">
        <f>IF($G495="","",VLOOKUP($G495,加盟団体!$C$9:$H$208,5,FALSE))</f>
        <v/>
      </c>
      <c r="I495" s="61"/>
      <c r="J495" s="62" t="str">
        <f>IF($I495="","",VLOOKUP($I495,加盟団体!$C$9:$H$208,5,FALSE))</f>
        <v/>
      </c>
      <c r="K495" s="179"/>
      <c r="L495" s="62"/>
      <c r="M495" s="179"/>
      <c r="N495" s="62"/>
      <c r="O495" s="180"/>
      <c r="P495" s="179"/>
      <c r="Q495" s="179"/>
      <c r="R495" s="179"/>
      <c r="S495" s="179"/>
      <c r="T495" s="179"/>
      <c r="U495" s="180"/>
      <c r="V495" s="185"/>
      <c r="W495" s="117" t="str">
        <f t="shared" si="55"/>
        <v/>
      </c>
      <c r="X495" s="189"/>
      <c r="Y495" s="179"/>
      <c r="Z495" s="187"/>
      <c r="AA495" s="180"/>
      <c r="AB495" s="180"/>
      <c r="AC495" s="190"/>
      <c r="AD495" s="179"/>
      <c r="AE495" s="60" t="str">
        <f t="shared" si="56"/>
        <v/>
      </c>
      <c r="AF495" s="118" t="str">
        <f t="shared" si="57"/>
        <v/>
      </c>
      <c r="AG495" s="118"/>
      <c r="AH495" s="52"/>
      <c r="AI495" s="52"/>
      <c r="AJ495" s="119">
        <f t="shared" si="58"/>
        <v>0</v>
      </c>
      <c r="AK495" s="119">
        <f t="shared" si="59"/>
        <v>0</v>
      </c>
      <c r="AL495" s="119">
        <f t="shared" si="60"/>
        <v>0</v>
      </c>
      <c r="AM495" s="177">
        <f t="shared" si="61"/>
        <v>0</v>
      </c>
      <c r="AN495" s="177">
        <f t="shared" si="62"/>
        <v>0</v>
      </c>
      <c r="AO495" s="177">
        <f t="shared" si="63"/>
        <v>0</v>
      </c>
    </row>
    <row r="496" spans="4:41" s="116" customFormat="1" hidden="1">
      <c r="D496" s="60">
        <v>436</v>
      </c>
      <c r="E496" s="179"/>
      <c r="F496" s="180"/>
      <c r="G496" s="181"/>
      <c r="H496" s="52" t="str">
        <f>IF($G496="","",VLOOKUP($G496,加盟団体!$C$9:$H$208,5,FALSE))</f>
        <v/>
      </c>
      <c r="I496" s="61"/>
      <c r="J496" s="62" t="str">
        <f>IF($I496="","",VLOOKUP($I496,加盟団体!$C$9:$H$208,5,FALSE))</f>
        <v/>
      </c>
      <c r="K496" s="179"/>
      <c r="L496" s="62"/>
      <c r="M496" s="179"/>
      <c r="N496" s="62"/>
      <c r="O496" s="180"/>
      <c r="P496" s="179"/>
      <c r="Q496" s="179"/>
      <c r="R496" s="179"/>
      <c r="S496" s="179"/>
      <c r="T496" s="179"/>
      <c r="U496" s="180"/>
      <c r="V496" s="185"/>
      <c r="W496" s="117" t="str">
        <f t="shared" si="55"/>
        <v/>
      </c>
      <c r="X496" s="189"/>
      <c r="Y496" s="179"/>
      <c r="Z496" s="187"/>
      <c r="AA496" s="180"/>
      <c r="AB496" s="180"/>
      <c r="AC496" s="190"/>
      <c r="AD496" s="179"/>
      <c r="AE496" s="60" t="str">
        <f t="shared" si="56"/>
        <v/>
      </c>
      <c r="AF496" s="118" t="str">
        <f t="shared" si="57"/>
        <v/>
      </c>
      <c r="AG496" s="118"/>
      <c r="AH496" s="52"/>
      <c r="AI496" s="52"/>
      <c r="AJ496" s="119">
        <f t="shared" si="58"/>
        <v>0</v>
      </c>
      <c r="AK496" s="119">
        <f t="shared" si="59"/>
        <v>0</v>
      </c>
      <c r="AL496" s="119">
        <f t="shared" si="60"/>
        <v>0</v>
      </c>
      <c r="AM496" s="177">
        <f t="shared" si="61"/>
        <v>0</v>
      </c>
      <c r="AN496" s="177">
        <f t="shared" si="62"/>
        <v>0</v>
      </c>
      <c r="AO496" s="177">
        <f t="shared" si="63"/>
        <v>0</v>
      </c>
    </row>
    <row r="497" spans="4:41" s="116" customFormat="1" hidden="1">
      <c r="D497" s="60">
        <v>437</v>
      </c>
      <c r="E497" s="179"/>
      <c r="F497" s="180"/>
      <c r="G497" s="181"/>
      <c r="H497" s="52" t="str">
        <f>IF($G497="","",VLOOKUP($G497,加盟団体!$C$9:$H$208,5,FALSE))</f>
        <v/>
      </c>
      <c r="I497" s="61"/>
      <c r="J497" s="62" t="str">
        <f>IF($I497="","",VLOOKUP($I497,加盟団体!$C$9:$H$208,5,FALSE))</f>
        <v/>
      </c>
      <c r="K497" s="179"/>
      <c r="L497" s="62"/>
      <c r="M497" s="179"/>
      <c r="N497" s="62"/>
      <c r="O497" s="180"/>
      <c r="P497" s="179"/>
      <c r="Q497" s="179"/>
      <c r="R497" s="179"/>
      <c r="S497" s="179"/>
      <c r="T497" s="179"/>
      <c r="U497" s="180"/>
      <c r="V497" s="185"/>
      <c r="W497" s="117" t="str">
        <f t="shared" si="55"/>
        <v/>
      </c>
      <c r="X497" s="189"/>
      <c r="Y497" s="179"/>
      <c r="Z497" s="187"/>
      <c r="AA497" s="180"/>
      <c r="AB497" s="180"/>
      <c r="AC497" s="190"/>
      <c r="AD497" s="179"/>
      <c r="AE497" s="60" t="str">
        <f t="shared" si="56"/>
        <v/>
      </c>
      <c r="AF497" s="118" t="str">
        <f t="shared" si="57"/>
        <v/>
      </c>
      <c r="AG497" s="118"/>
      <c r="AH497" s="52"/>
      <c r="AI497" s="52"/>
      <c r="AJ497" s="119">
        <f t="shared" si="58"/>
        <v>0</v>
      </c>
      <c r="AK497" s="119">
        <f t="shared" si="59"/>
        <v>0</v>
      </c>
      <c r="AL497" s="119">
        <f t="shared" si="60"/>
        <v>0</v>
      </c>
      <c r="AM497" s="177">
        <f t="shared" si="61"/>
        <v>0</v>
      </c>
      <c r="AN497" s="177">
        <f t="shared" si="62"/>
        <v>0</v>
      </c>
      <c r="AO497" s="177">
        <f t="shared" si="63"/>
        <v>0</v>
      </c>
    </row>
    <row r="498" spans="4:41" s="116" customFormat="1" hidden="1">
      <c r="D498" s="60">
        <v>438</v>
      </c>
      <c r="E498" s="179"/>
      <c r="F498" s="180"/>
      <c r="G498" s="181"/>
      <c r="H498" s="52" t="str">
        <f>IF($G498="","",VLOOKUP($G498,加盟団体!$C$9:$H$208,5,FALSE))</f>
        <v/>
      </c>
      <c r="I498" s="61"/>
      <c r="J498" s="62" t="str">
        <f>IF($I498="","",VLOOKUP($I498,加盟団体!$C$9:$H$208,5,FALSE))</f>
        <v/>
      </c>
      <c r="K498" s="179"/>
      <c r="L498" s="62"/>
      <c r="M498" s="179"/>
      <c r="N498" s="62"/>
      <c r="O498" s="180"/>
      <c r="P498" s="179"/>
      <c r="Q498" s="179"/>
      <c r="R498" s="179"/>
      <c r="S498" s="179"/>
      <c r="T498" s="179"/>
      <c r="U498" s="180"/>
      <c r="V498" s="185"/>
      <c r="W498" s="117" t="str">
        <f t="shared" si="55"/>
        <v/>
      </c>
      <c r="X498" s="189"/>
      <c r="Y498" s="179"/>
      <c r="Z498" s="187"/>
      <c r="AA498" s="180"/>
      <c r="AB498" s="180"/>
      <c r="AC498" s="190"/>
      <c r="AD498" s="179"/>
      <c r="AE498" s="60" t="str">
        <f t="shared" si="56"/>
        <v/>
      </c>
      <c r="AF498" s="118" t="str">
        <f t="shared" si="57"/>
        <v/>
      </c>
      <c r="AG498" s="118"/>
      <c r="AH498" s="52"/>
      <c r="AI498" s="52"/>
      <c r="AJ498" s="119">
        <f t="shared" si="58"/>
        <v>0</v>
      </c>
      <c r="AK498" s="119">
        <f t="shared" si="59"/>
        <v>0</v>
      </c>
      <c r="AL498" s="119">
        <f t="shared" si="60"/>
        <v>0</v>
      </c>
      <c r="AM498" s="177">
        <f t="shared" si="61"/>
        <v>0</v>
      </c>
      <c r="AN498" s="177">
        <f t="shared" si="62"/>
        <v>0</v>
      </c>
      <c r="AO498" s="177">
        <f t="shared" si="63"/>
        <v>0</v>
      </c>
    </row>
    <row r="499" spans="4:41" s="116" customFormat="1" hidden="1">
      <c r="D499" s="60">
        <v>439</v>
      </c>
      <c r="E499" s="179"/>
      <c r="F499" s="180"/>
      <c r="G499" s="181"/>
      <c r="H499" s="52" t="str">
        <f>IF($G499="","",VLOOKUP($G499,加盟団体!$C$9:$H$208,5,FALSE))</f>
        <v/>
      </c>
      <c r="I499" s="61"/>
      <c r="J499" s="62" t="str">
        <f>IF($I499="","",VLOOKUP($I499,加盟団体!$C$9:$H$208,5,FALSE))</f>
        <v/>
      </c>
      <c r="K499" s="179"/>
      <c r="L499" s="62"/>
      <c r="M499" s="179"/>
      <c r="N499" s="62"/>
      <c r="O499" s="180"/>
      <c r="P499" s="179"/>
      <c r="Q499" s="179"/>
      <c r="R499" s="179"/>
      <c r="S499" s="179"/>
      <c r="T499" s="179"/>
      <c r="U499" s="180"/>
      <c r="V499" s="185"/>
      <c r="W499" s="117" t="str">
        <f t="shared" si="55"/>
        <v/>
      </c>
      <c r="X499" s="189"/>
      <c r="Y499" s="179"/>
      <c r="Z499" s="187"/>
      <c r="AA499" s="180"/>
      <c r="AB499" s="180"/>
      <c r="AC499" s="190"/>
      <c r="AD499" s="179"/>
      <c r="AE499" s="60" t="str">
        <f t="shared" si="56"/>
        <v/>
      </c>
      <c r="AF499" s="118" t="str">
        <f t="shared" si="57"/>
        <v/>
      </c>
      <c r="AG499" s="118"/>
      <c r="AH499" s="52"/>
      <c r="AI499" s="52"/>
      <c r="AJ499" s="119">
        <f t="shared" si="58"/>
        <v>0</v>
      </c>
      <c r="AK499" s="119">
        <f t="shared" si="59"/>
        <v>0</v>
      </c>
      <c r="AL499" s="119">
        <f t="shared" si="60"/>
        <v>0</v>
      </c>
      <c r="AM499" s="177">
        <f t="shared" si="61"/>
        <v>0</v>
      </c>
      <c r="AN499" s="177">
        <f t="shared" si="62"/>
        <v>0</v>
      </c>
      <c r="AO499" s="177">
        <f t="shared" si="63"/>
        <v>0</v>
      </c>
    </row>
    <row r="500" spans="4:41" s="116" customFormat="1" hidden="1">
      <c r="D500" s="60">
        <v>440</v>
      </c>
      <c r="E500" s="179"/>
      <c r="F500" s="180"/>
      <c r="G500" s="181"/>
      <c r="H500" s="52" t="str">
        <f>IF($G500="","",VLOOKUP($G500,加盟団体!$C$9:$H$208,5,FALSE))</f>
        <v/>
      </c>
      <c r="I500" s="61"/>
      <c r="J500" s="62" t="str">
        <f>IF($I500="","",VLOOKUP($I500,加盟団体!$C$9:$H$208,5,FALSE))</f>
        <v/>
      </c>
      <c r="K500" s="179"/>
      <c r="L500" s="62"/>
      <c r="M500" s="179"/>
      <c r="N500" s="62"/>
      <c r="O500" s="180"/>
      <c r="P500" s="179"/>
      <c r="Q500" s="179"/>
      <c r="R500" s="179"/>
      <c r="S500" s="179"/>
      <c r="T500" s="179"/>
      <c r="U500" s="180"/>
      <c r="V500" s="185"/>
      <c r="W500" s="117" t="str">
        <f t="shared" si="55"/>
        <v/>
      </c>
      <c r="X500" s="189"/>
      <c r="Y500" s="179"/>
      <c r="Z500" s="187"/>
      <c r="AA500" s="180"/>
      <c r="AB500" s="180"/>
      <c r="AC500" s="190"/>
      <c r="AD500" s="179"/>
      <c r="AE500" s="60" t="str">
        <f t="shared" si="56"/>
        <v/>
      </c>
      <c r="AF500" s="118" t="str">
        <f t="shared" si="57"/>
        <v/>
      </c>
      <c r="AG500" s="118"/>
      <c r="AH500" s="52"/>
      <c r="AI500" s="52"/>
      <c r="AJ500" s="119">
        <f t="shared" si="58"/>
        <v>0</v>
      </c>
      <c r="AK500" s="119">
        <f t="shared" si="59"/>
        <v>0</v>
      </c>
      <c r="AL500" s="119">
        <f t="shared" si="60"/>
        <v>0</v>
      </c>
      <c r="AM500" s="177">
        <f t="shared" si="61"/>
        <v>0</v>
      </c>
      <c r="AN500" s="177">
        <f t="shared" si="62"/>
        <v>0</v>
      </c>
      <c r="AO500" s="177">
        <f t="shared" si="63"/>
        <v>0</v>
      </c>
    </row>
    <row r="501" spans="4:41" s="116" customFormat="1" hidden="1">
      <c r="D501" s="60">
        <v>441</v>
      </c>
      <c r="E501" s="179"/>
      <c r="F501" s="180"/>
      <c r="G501" s="181"/>
      <c r="H501" s="52" t="str">
        <f>IF($G501="","",VLOOKUP($G501,加盟団体!$C$9:$H$208,5,FALSE))</f>
        <v/>
      </c>
      <c r="I501" s="61"/>
      <c r="J501" s="62" t="str">
        <f>IF($I501="","",VLOOKUP($I501,加盟団体!$C$9:$H$208,5,FALSE))</f>
        <v/>
      </c>
      <c r="K501" s="179"/>
      <c r="L501" s="62"/>
      <c r="M501" s="179"/>
      <c r="N501" s="62"/>
      <c r="O501" s="180"/>
      <c r="P501" s="179"/>
      <c r="Q501" s="179"/>
      <c r="R501" s="179"/>
      <c r="S501" s="179"/>
      <c r="T501" s="179"/>
      <c r="U501" s="180"/>
      <c r="V501" s="185"/>
      <c r="W501" s="117" t="str">
        <f t="shared" si="55"/>
        <v/>
      </c>
      <c r="X501" s="189"/>
      <c r="Y501" s="179"/>
      <c r="Z501" s="187"/>
      <c r="AA501" s="181"/>
      <c r="AB501" s="181"/>
      <c r="AC501" s="191"/>
      <c r="AD501" s="179"/>
      <c r="AE501" s="60" t="str">
        <f t="shared" si="56"/>
        <v/>
      </c>
      <c r="AF501" s="118" t="str">
        <f t="shared" si="57"/>
        <v/>
      </c>
      <c r="AG501" s="118"/>
      <c r="AH501" s="52"/>
      <c r="AI501" s="52"/>
      <c r="AJ501" s="119">
        <f t="shared" si="58"/>
        <v>0</v>
      </c>
      <c r="AK501" s="119">
        <f t="shared" si="59"/>
        <v>0</v>
      </c>
      <c r="AL501" s="119">
        <f t="shared" si="60"/>
        <v>0</v>
      </c>
      <c r="AM501" s="177">
        <f t="shared" si="61"/>
        <v>0</v>
      </c>
      <c r="AN501" s="177">
        <f t="shared" si="62"/>
        <v>0</v>
      </c>
      <c r="AO501" s="177">
        <f t="shared" si="63"/>
        <v>0</v>
      </c>
    </row>
    <row r="502" spans="4:41" s="116" customFormat="1" hidden="1">
      <c r="D502" s="60">
        <v>442</v>
      </c>
      <c r="E502" s="179"/>
      <c r="F502" s="180"/>
      <c r="G502" s="181"/>
      <c r="H502" s="52" t="str">
        <f>IF($G502="","",VLOOKUP($G502,加盟団体!$C$9:$H$208,5,FALSE))</f>
        <v/>
      </c>
      <c r="I502" s="61"/>
      <c r="J502" s="62" t="str">
        <f>IF($I502="","",VLOOKUP($I502,加盟団体!$C$9:$H$208,5,FALSE))</f>
        <v/>
      </c>
      <c r="K502" s="179"/>
      <c r="L502" s="62"/>
      <c r="M502" s="179"/>
      <c r="N502" s="62"/>
      <c r="O502" s="180"/>
      <c r="P502" s="179"/>
      <c r="Q502" s="179"/>
      <c r="R502" s="179"/>
      <c r="S502" s="179"/>
      <c r="T502" s="179"/>
      <c r="U502" s="180"/>
      <c r="V502" s="185"/>
      <c r="W502" s="117" t="str">
        <f t="shared" si="55"/>
        <v/>
      </c>
      <c r="X502" s="189"/>
      <c r="Y502" s="179"/>
      <c r="Z502" s="187"/>
      <c r="AA502" s="181"/>
      <c r="AB502" s="181"/>
      <c r="AC502" s="191"/>
      <c r="AD502" s="179"/>
      <c r="AE502" s="60" t="str">
        <f t="shared" si="56"/>
        <v/>
      </c>
      <c r="AF502" s="118" t="str">
        <f t="shared" si="57"/>
        <v/>
      </c>
      <c r="AG502" s="118"/>
      <c r="AH502" s="52"/>
      <c r="AI502" s="52"/>
      <c r="AJ502" s="119">
        <f t="shared" si="58"/>
        <v>0</v>
      </c>
      <c r="AK502" s="119">
        <f t="shared" si="59"/>
        <v>0</v>
      </c>
      <c r="AL502" s="119">
        <f t="shared" si="60"/>
        <v>0</v>
      </c>
      <c r="AM502" s="177">
        <f t="shared" si="61"/>
        <v>0</v>
      </c>
      <c r="AN502" s="177">
        <f t="shared" si="62"/>
        <v>0</v>
      </c>
      <c r="AO502" s="177">
        <f t="shared" si="63"/>
        <v>0</v>
      </c>
    </row>
    <row r="503" spans="4:41" s="116" customFormat="1" hidden="1">
      <c r="D503" s="60">
        <v>443</v>
      </c>
      <c r="E503" s="179"/>
      <c r="F503" s="180"/>
      <c r="G503" s="181"/>
      <c r="H503" s="52" t="str">
        <f>IF($G503="","",VLOOKUP($G503,加盟団体!$C$9:$H$208,5,FALSE))</f>
        <v/>
      </c>
      <c r="I503" s="61"/>
      <c r="J503" s="62" t="str">
        <f>IF($I503="","",VLOOKUP($I503,加盟団体!$C$9:$H$208,5,FALSE))</f>
        <v/>
      </c>
      <c r="K503" s="179"/>
      <c r="L503" s="62"/>
      <c r="M503" s="179"/>
      <c r="N503" s="62"/>
      <c r="O503" s="180"/>
      <c r="P503" s="179"/>
      <c r="Q503" s="179"/>
      <c r="R503" s="179"/>
      <c r="S503" s="179"/>
      <c r="T503" s="179"/>
      <c r="U503" s="180"/>
      <c r="V503" s="185"/>
      <c r="W503" s="117" t="str">
        <f t="shared" si="55"/>
        <v/>
      </c>
      <c r="X503" s="189"/>
      <c r="Y503" s="179"/>
      <c r="Z503" s="187"/>
      <c r="AA503" s="180"/>
      <c r="AB503" s="180"/>
      <c r="AC503" s="190"/>
      <c r="AD503" s="179"/>
      <c r="AE503" s="60" t="str">
        <f t="shared" si="56"/>
        <v/>
      </c>
      <c r="AF503" s="118" t="str">
        <f t="shared" si="57"/>
        <v/>
      </c>
      <c r="AG503" s="118"/>
      <c r="AH503" s="52"/>
      <c r="AI503" s="52"/>
      <c r="AJ503" s="119">
        <f t="shared" si="58"/>
        <v>0</v>
      </c>
      <c r="AK503" s="119">
        <f t="shared" si="59"/>
        <v>0</v>
      </c>
      <c r="AL503" s="119">
        <f t="shared" si="60"/>
        <v>0</v>
      </c>
      <c r="AM503" s="177">
        <f t="shared" si="61"/>
        <v>0</v>
      </c>
      <c r="AN503" s="177">
        <f t="shared" si="62"/>
        <v>0</v>
      </c>
      <c r="AO503" s="177">
        <f t="shared" si="63"/>
        <v>0</v>
      </c>
    </row>
    <row r="504" spans="4:41" s="116" customFormat="1" hidden="1">
      <c r="D504" s="60">
        <v>444</v>
      </c>
      <c r="E504" s="179"/>
      <c r="F504" s="180"/>
      <c r="G504" s="181"/>
      <c r="H504" s="52" t="str">
        <f>IF($G504="","",VLOOKUP($G504,加盟団体!$C$9:$H$208,5,FALSE))</f>
        <v/>
      </c>
      <c r="I504" s="61"/>
      <c r="J504" s="62" t="str">
        <f>IF($I504="","",VLOOKUP($I504,加盟団体!$C$9:$H$208,5,FALSE))</f>
        <v/>
      </c>
      <c r="K504" s="179"/>
      <c r="L504" s="62"/>
      <c r="M504" s="179"/>
      <c r="N504" s="62"/>
      <c r="O504" s="180"/>
      <c r="P504" s="179"/>
      <c r="Q504" s="179"/>
      <c r="R504" s="179"/>
      <c r="S504" s="179"/>
      <c r="T504" s="179"/>
      <c r="U504" s="180"/>
      <c r="V504" s="185"/>
      <c r="W504" s="117" t="str">
        <f t="shared" si="55"/>
        <v/>
      </c>
      <c r="X504" s="189"/>
      <c r="Y504" s="179"/>
      <c r="Z504" s="187"/>
      <c r="AA504" s="181"/>
      <c r="AB504" s="181"/>
      <c r="AC504" s="191"/>
      <c r="AD504" s="179"/>
      <c r="AE504" s="60" t="str">
        <f t="shared" si="56"/>
        <v/>
      </c>
      <c r="AF504" s="118" t="str">
        <f t="shared" si="57"/>
        <v/>
      </c>
      <c r="AG504" s="118"/>
      <c r="AH504" s="52"/>
      <c r="AI504" s="52"/>
      <c r="AJ504" s="119">
        <f t="shared" si="58"/>
        <v>0</v>
      </c>
      <c r="AK504" s="119">
        <f t="shared" si="59"/>
        <v>0</v>
      </c>
      <c r="AL504" s="119">
        <f t="shared" si="60"/>
        <v>0</v>
      </c>
      <c r="AM504" s="177">
        <f t="shared" si="61"/>
        <v>0</v>
      </c>
      <c r="AN504" s="177">
        <f t="shared" si="62"/>
        <v>0</v>
      </c>
      <c r="AO504" s="177">
        <f t="shared" si="63"/>
        <v>0</v>
      </c>
    </row>
    <row r="505" spans="4:41" s="116" customFormat="1" hidden="1">
      <c r="D505" s="60">
        <v>445</v>
      </c>
      <c r="E505" s="179"/>
      <c r="F505" s="180"/>
      <c r="G505" s="181"/>
      <c r="H505" s="52" t="str">
        <f>IF($G505="","",VLOOKUP($G505,加盟団体!$C$9:$H$208,5,FALSE))</f>
        <v/>
      </c>
      <c r="I505" s="61"/>
      <c r="J505" s="62" t="str">
        <f>IF($I505="","",VLOOKUP($I505,加盟団体!$C$9:$H$208,5,FALSE))</f>
        <v/>
      </c>
      <c r="K505" s="179"/>
      <c r="L505" s="62"/>
      <c r="M505" s="179"/>
      <c r="N505" s="62"/>
      <c r="O505" s="180"/>
      <c r="P505" s="179"/>
      <c r="Q505" s="179"/>
      <c r="R505" s="179"/>
      <c r="S505" s="179"/>
      <c r="T505" s="179"/>
      <c r="U505" s="180"/>
      <c r="V505" s="185"/>
      <c r="W505" s="117" t="str">
        <f t="shared" si="55"/>
        <v/>
      </c>
      <c r="X505" s="189"/>
      <c r="Y505" s="179"/>
      <c r="Z505" s="187"/>
      <c r="AA505" s="180"/>
      <c r="AB505" s="180"/>
      <c r="AC505" s="190"/>
      <c r="AD505" s="179"/>
      <c r="AE505" s="60" t="str">
        <f t="shared" si="56"/>
        <v/>
      </c>
      <c r="AF505" s="118" t="str">
        <f t="shared" si="57"/>
        <v/>
      </c>
      <c r="AG505" s="118"/>
      <c r="AH505" s="52"/>
      <c r="AI505" s="52"/>
      <c r="AJ505" s="119">
        <f t="shared" si="58"/>
        <v>0</v>
      </c>
      <c r="AK505" s="119">
        <f t="shared" si="59"/>
        <v>0</v>
      </c>
      <c r="AL505" s="119">
        <f t="shared" si="60"/>
        <v>0</v>
      </c>
      <c r="AM505" s="177">
        <f t="shared" si="61"/>
        <v>0</v>
      </c>
      <c r="AN505" s="177">
        <f t="shared" si="62"/>
        <v>0</v>
      </c>
      <c r="AO505" s="177">
        <f t="shared" si="63"/>
        <v>0</v>
      </c>
    </row>
    <row r="506" spans="4:41" s="116" customFormat="1" hidden="1">
      <c r="D506" s="60">
        <v>446</v>
      </c>
      <c r="E506" s="179"/>
      <c r="F506" s="180"/>
      <c r="G506" s="181"/>
      <c r="H506" s="52" t="str">
        <f>IF($G506="","",VLOOKUP($G506,加盟団体!$C$9:$H$208,5,FALSE))</f>
        <v/>
      </c>
      <c r="I506" s="61"/>
      <c r="J506" s="62" t="str">
        <f>IF($I506="","",VLOOKUP($I506,加盟団体!$C$9:$H$208,5,FALSE))</f>
        <v/>
      </c>
      <c r="K506" s="179"/>
      <c r="L506" s="62"/>
      <c r="M506" s="179"/>
      <c r="N506" s="62"/>
      <c r="O506" s="180"/>
      <c r="P506" s="179"/>
      <c r="Q506" s="179"/>
      <c r="R506" s="179"/>
      <c r="S506" s="179"/>
      <c r="T506" s="179"/>
      <c r="U506" s="180"/>
      <c r="V506" s="185"/>
      <c r="W506" s="117" t="str">
        <f t="shared" si="55"/>
        <v/>
      </c>
      <c r="X506" s="189"/>
      <c r="Y506" s="179"/>
      <c r="Z506" s="187"/>
      <c r="AA506" s="180"/>
      <c r="AB506" s="180"/>
      <c r="AC506" s="190"/>
      <c r="AD506" s="179"/>
      <c r="AE506" s="60" t="str">
        <f t="shared" si="56"/>
        <v/>
      </c>
      <c r="AF506" s="118" t="str">
        <f t="shared" si="57"/>
        <v/>
      </c>
      <c r="AG506" s="118"/>
      <c r="AH506" s="52"/>
      <c r="AI506" s="52"/>
      <c r="AJ506" s="119">
        <f t="shared" si="58"/>
        <v>0</v>
      </c>
      <c r="AK506" s="119">
        <f t="shared" si="59"/>
        <v>0</v>
      </c>
      <c r="AL506" s="119">
        <f t="shared" si="60"/>
        <v>0</v>
      </c>
      <c r="AM506" s="177">
        <f t="shared" si="61"/>
        <v>0</v>
      </c>
      <c r="AN506" s="177">
        <f t="shared" si="62"/>
        <v>0</v>
      </c>
      <c r="AO506" s="177">
        <f t="shared" si="63"/>
        <v>0</v>
      </c>
    </row>
    <row r="507" spans="4:41" s="116" customFormat="1" hidden="1">
      <c r="D507" s="60">
        <v>447</v>
      </c>
      <c r="E507" s="179"/>
      <c r="F507" s="180"/>
      <c r="G507" s="181"/>
      <c r="H507" s="52" t="str">
        <f>IF($G507="","",VLOOKUP($G507,加盟団体!$C$9:$H$208,5,FALSE))</f>
        <v/>
      </c>
      <c r="I507" s="61"/>
      <c r="J507" s="62" t="str">
        <f>IF($I507="","",VLOOKUP($I507,加盟団体!$C$9:$H$208,5,FALSE))</f>
        <v/>
      </c>
      <c r="K507" s="179"/>
      <c r="L507" s="62"/>
      <c r="M507" s="179"/>
      <c r="N507" s="62"/>
      <c r="O507" s="180"/>
      <c r="P507" s="179"/>
      <c r="Q507" s="179"/>
      <c r="R507" s="179"/>
      <c r="S507" s="179"/>
      <c r="T507" s="179"/>
      <c r="U507" s="180"/>
      <c r="V507" s="185"/>
      <c r="W507" s="117" t="str">
        <f t="shared" si="55"/>
        <v/>
      </c>
      <c r="X507" s="189"/>
      <c r="Y507" s="179"/>
      <c r="Z507" s="187"/>
      <c r="AA507" s="180"/>
      <c r="AB507" s="180"/>
      <c r="AC507" s="190"/>
      <c r="AD507" s="179"/>
      <c r="AE507" s="60" t="str">
        <f t="shared" si="56"/>
        <v/>
      </c>
      <c r="AF507" s="118" t="str">
        <f t="shared" si="57"/>
        <v/>
      </c>
      <c r="AG507" s="118"/>
      <c r="AH507" s="52"/>
      <c r="AI507" s="52"/>
      <c r="AJ507" s="119">
        <f t="shared" si="58"/>
        <v>0</v>
      </c>
      <c r="AK507" s="119">
        <f t="shared" si="59"/>
        <v>0</v>
      </c>
      <c r="AL507" s="119">
        <f t="shared" si="60"/>
        <v>0</v>
      </c>
      <c r="AM507" s="177">
        <f t="shared" si="61"/>
        <v>0</v>
      </c>
      <c r="AN507" s="177">
        <f t="shared" si="62"/>
        <v>0</v>
      </c>
      <c r="AO507" s="177">
        <f t="shared" si="63"/>
        <v>0</v>
      </c>
    </row>
    <row r="508" spans="4:41" s="116" customFormat="1" hidden="1">
      <c r="D508" s="60">
        <v>448</v>
      </c>
      <c r="E508" s="179"/>
      <c r="F508" s="180"/>
      <c r="G508" s="181"/>
      <c r="H508" s="52" t="str">
        <f>IF($G508="","",VLOOKUP($G508,加盟団体!$C$9:$H$208,5,FALSE))</f>
        <v/>
      </c>
      <c r="I508" s="61"/>
      <c r="J508" s="62" t="str">
        <f>IF($I508="","",VLOOKUP($I508,加盟団体!$C$9:$H$208,5,FALSE))</f>
        <v/>
      </c>
      <c r="K508" s="179"/>
      <c r="L508" s="62"/>
      <c r="M508" s="179"/>
      <c r="N508" s="62"/>
      <c r="O508" s="180"/>
      <c r="P508" s="179"/>
      <c r="Q508" s="179"/>
      <c r="R508" s="179"/>
      <c r="S508" s="179"/>
      <c r="T508" s="179"/>
      <c r="U508" s="180"/>
      <c r="V508" s="185"/>
      <c r="W508" s="117" t="str">
        <f t="shared" si="55"/>
        <v/>
      </c>
      <c r="X508" s="189"/>
      <c r="Y508" s="179"/>
      <c r="Z508" s="187"/>
      <c r="AA508" s="180"/>
      <c r="AB508" s="180"/>
      <c r="AC508" s="190"/>
      <c r="AD508" s="179"/>
      <c r="AE508" s="60" t="str">
        <f t="shared" si="56"/>
        <v/>
      </c>
      <c r="AF508" s="118" t="str">
        <f t="shared" si="57"/>
        <v/>
      </c>
      <c r="AG508" s="118"/>
      <c r="AH508" s="52"/>
      <c r="AI508" s="52"/>
      <c r="AJ508" s="119">
        <f t="shared" si="58"/>
        <v>0</v>
      </c>
      <c r="AK508" s="119">
        <f t="shared" si="59"/>
        <v>0</v>
      </c>
      <c r="AL508" s="119">
        <f t="shared" si="60"/>
        <v>0</v>
      </c>
      <c r="AM508" s="177">
        <f t="shared" si="61"/>
        <v>0</v>
      </c>
      <c r="AN508" s="177">
        <f t="shared" si="62"/>
        <v>0</v>
      </c>
      <c r="AO508" s="177">
        <f t="shared" si="63"/>
        <v>0</v>
      </c>
    </row>
    <row r="509" spans="4:41" s="116" customFormat="1" hidden="1">
      <c r="D509" s="60">
        <v>449</v>
      </c>
      <c r="E509" s="179"/>
      <c r="F509" s="180"/>
      <c r="G509" s="181"/>
      <c r="H509" s="52" t="str">
        <f>IF($G509="","",VLOOKUP($G509,加盟団体!$C$9:$H$208,5,FALSE))</f>
        <v/>
      </c>
      <c r="I509" s="61"/>
      <c r="J509" s="62" t="str">
        <f>IF($I509="","",VLOOKUP($I509,加盟団体!$C$9:$H$208,5,FALSE))</f>
        <v/>
      </c>
      <c r="K509" s="179"/>
      <c r="L509" s="62"/>
      <c r="M509" s="179"/>
      <c r="N509" s="62"/>
      <c r="O509" s="180"/>
      <c r="P509" s="179"/>
      <c r="Q509" s="179"/>
      <c r="R509" s="179"/>
      <c r="S509" s="179"/>
      <c r="T509" s="179"/>
      <c r="U509" s="180"/>
      <c r="V509" s="185"/>
      <c r="W509" s="117" t="str">
        <f t="shared" ref="W509:W572" si="64">IF(V509="","",DATEDIF(TEXT(LEFTB($V509,4),"0000")&amp;"/"&amp;TEXT(MIDB($V509,6,2),"00")&amp;"/"&amp;TEXT(RIGHTB($V509,2),"00"),$W$60,"Y"))</f>
        <v/>
      </c>
      <c r="X509" s="189"/>
      <c r="Y509" s="179"/>
      <c r="Z509" s="187"/>
      <c r="AA509" s="180"/>
      <c r="AB509" s="180"/>
      <c r="AC509" s="190"/>
      <c r="AD509" s="179"/>
      <c r="AE509" s="60" t="str">
        <f t="shared" ref="AE509:AE572" si="65">IF(E509=$E$5,"○","")</f>
        <v/>
      </c>
      <c r="AF509" s="118" t="str">
        <f t="shared" ref="AF509:AF572" si="66">IF(V509="","",IF(AND(VALUE(TEXT(LEFTB($V509,4),"0000")&amp;TEXT(MIDB($V509,6,2),"00")&amp;TEXT(RIGHTB($V509,2),"00"))&gt;=20000701,VALUE(TEXT(LEFTB($V509,4),"0000")&amp;TEXT(MIDB($V509,6,2),"00")&amp;TEXT(RIGHTB($V509,2),"00"))&lt;=20050630),"○",""))</f>
        <v/>
      </c>
      <c r="AG509" s="118"/>
      <c r="AH509" s="52"/>
      <c r="AI509" s="52"/>
      <c r="AJ509" s="119">
        <f t="shared" ref="AJ509:AJ572" si="67">IF(G509="",0,IF(OR(M509=$M$2,M509=$M$3,M509=$M$4,M509=$M$5,M509=$M$10,M509=$M$11,M509=$M$12,M509=$M$13),4000,IF(OR(M509=$M$6,M509=$M$7),2000,IF(OR(M509=$M$8,M509=$M$9),1000,0))))</f>
        <v>0</v>
      </c>
      <c r="AK509" s="119">
        <f t="shared" ref="AK509:AK572" si="68">IF(G509="",0,IF(OR(K509=$K$2,K509=$K$3),96000,IF(K509=$K$4,66000,IF(K509=$K$5,46000,IF(OR(K509=$K$6,K509=$K$7),26000,IF(K509=$K$8,6000,IF(K509=$K$9,1000,0)))))))</f>
        <v>0</v>
      </c>
      <c r="AL509" s="119">
        <f t="shared" ref="AL509:AL572" si="69">IF(G509="",0,IF(OR(M509=$M$2,M509=$M$3,M509=$M$4,M509=$M$5),10000,IF(M509=$M$10,5000,IF(OR(M509=$M$6,M509=$M$7),2000,IF(AND(E509="追加",OR(M509=$M$6,M509=$M$7)),4000,IF(OR(M509=$M$8,M509=$M$9),1000,IF(AND(E509="追加",OR(M509=$M$8,M509=$M$9)),2000,0)))))))</f>
        <v>0</v>
      </c>
      <c r="AM509" s="177">
        <f t="shared" ref="AM509:AM572" si="70">AJ509</f>
        <v>0</v>
      </c>
      <c r="AN509" s="177">
        <f t="shared" ref="AN509:AN572" si="71">AK509</f>
        <v>0</v>
      </c>
      <c r="AO509" s="177">
        <f t="shared" ref="AO509:AO572" si="72">IF(AND($F509=$F$2,OR(M509=$M$6,M509=$M$7,M509=$M$8,M509=$M$9)),AL509*2,AL509)</f>
        <v>0</v>
      </c>
    </row>
    <row r="510" spans="4:41" s="116" customFormat="1" hidden="1">
      <c r="D510" s="60">
        <v>450</v>
      </c>
      <c r="E510" s="179"/>
      <c r="F510" s="180"/>
      <c r="G510" s="181"/>
      <c r="H510" s="52" t="str">
        <f>IF($G510="","",VLOOKUP($G510,加盟団体!$C$9:$H$208,5,FALSE))</f>
        <v/>
      </c>
      <c r="I510" s="61"/>
      <c r="J510" s="62" t="str">
        <f>IF($I510="","",VLOOKUP($I510,加盟団体!$C$9:$H$208,5,FALSE))</f>
        <v/>
      </c>
      <c r="K510" s="179"/>
      <c r="L510" s="62"/>
      <c r="M510" s="179"/>
      <c r="N510" s="62"/>
      <c r="O510" s="180"/>
      <c r="P510" s="179"/>
      <c r="Q510" s="179"/>
      <c r="R510" s="179"/>
      <c r="S510" s="179"/>
      <c r="T510" s="179"/>
      <c r="U510" s="180"/>
      <c r="V510" s="185"/>
      <c r="W510" s="117" t="str">
        <f t="shared" si="64"/>
        <v/>
      </c>
      <c r="X510" s="189"/>
      <c r="Y510" s="179"/>
      <c r="Z510" s="187"/>
      <c r="AA510" s="180"/>
      <c r="AB510" s="180"/>
      <c r="AC510" s="190"/>
      <c r="AD510" s="179"/>
      <c r="AE510" s="60" t="str">
        <f t="shared" si="65"/>
        <v/>
      </c>
      <c r="AF510" s="118" t="str">
        <f t="shared" si="66"/>
        <v/>
      </c>
      <c r="AG510" s="118"/>
      <c r="AH510" s="52"/>
      <c r="AI510" s="52"/>
      <c r="AJ510" s="119">
        <f t="shared" si="67"/>
        <v>0</v>
      </c>
      <c r="AK510" s="119">
        <f t="shared" si="68"/>
        <v>0</v>
      </c>
      <c r="AL510" s="119">
        <f t="shared" si="69"/>
        <v>0</v>
      </c>
      <c r="AM510" s="177">
        <f t="shared" si="70"/>
        <v>0</v>
      </c>
      <c r="AN510" s="177">
        <f t="shared" si="71"/>
        <v>0</v>
      </c>
      <c r="AO510" s="177">
        <f t="shared" si="72"/>
        <v>0</v>
      </c>
    </row>
    <row r="511" spans="4:41" s="116" customFormat="1" hidden="1">
      <c r="D511" s="60">
        <v>451</v>
      </c>
      <c r="E511" s="179"/>
      <c r="F511" s="180"/>
      <c r="G511" s="181"/>
      <c r="H511" s="52" t="str">
        <f>IF($G511="","",VLOOKUP($G511,加盟団体!$C$9:$H$208,5,FALSE))</f>
        <v/>
      </c>
      <c r="I511" s="61"/>
      <c r="J511" s="62" t="str">
        <f>IF($I511="","",VLOOKUP($I511,加盟団体!$C$9:$H$208,5,FALSE))</f>
        <v/>
      </c>
      <c r="K511" s="179"/>
      <c r="L511" s="62"/>
      <c r="M511" s="179"/>
      <c r="N511" s="62"/>
      <c r="O511" s="180"/>
      <c r="P511" s="179"/>
      <c r="Q511" s="179"/>
      <c r="R511" s="179"/>
      <c r="S511" s="179"/>
      <c r="T511" s="179"/>
      <c r="U511" s="180"/>
      <c r="V511" s="185"/>
      <c r="W511" s="117" t="str">
        <f t="shared" si="64"/>
        <v/>
      </c>
      <c r="X511" s="189"/>
      <c r="Y511" s="179"/>
      <c r="Z511" s="187"/>
      <c r="AA511" s="181"/>
      <c r="AB511" s="181"/>
      <c r="AC511" s="191"/>
      <c r="AD511" s="179"/>
      <c r="AE511" s="60" t="str">
        <f t="shared" si="65"/>
        <v/>
      </c>
      <c r="AF511" s="118" t="str">
        <f t="shared" si="66"/>
        <v/>
      </c>
      <c r="AG511" s="118"/>
      <c r="AH511" s="52"/>
      <c r="AI511" s="52"/>
      <c r="AJ511" s="119">
        <f t="shared" si="67"/>
        <v>0</v>
      </c>
      <c r="AK511" s="119">
        <f t="shared" si="68"/>
        <v>0</v>
      </c>
      <c r="AL511" s="119">
        <f t="shared" si="69"/>
        <v>0</v>
      </c>
      <c r="AM511" s="177">
        <f t="shared" si="70"/>
        <v>0</v>
      </c>
      <c r="AN511" s="177">
        <f t="shared" si="71"/>
        <v>0</v>
      </c>
      <c r="AO511" s="177">
        <f t="shared" si="72"/>
        <v>0</v>
      </c>
    </row>
    <row r="512" spans="4:41" s="116" customFormat="1" hidden="1">
      <c r="D512" s="60">
        <v>452</v>
      </c>
      <c r="E512" s="179"/>
      <c r="F512" s="180"/>
      <c r="G512" s="181"/>
      <c r="H512" s="52" t="str">
        <f>IF($G512="","",VLOOKUP($G512,加盟団体!$C$9:$H$208,5,FALSE))</f>
        <v/>
      </c>
      <c r="I512" s="61"/>
      <c r="J512" s="62" t="str">
        <f>IF($I512="","",VLOOKUP($I512,加盟団体!$C$9:$H$208,5,FALSE))</f>
        <v/>
      </c>
      <c r="K512" s="179"/>
      <c r="L512" s="62"/>
      <c r="M512" s="179"/>
      <c r="N512" s="62"/>
      <c r="O512" s="180"/>
      <c r="P512" s="179"/>
      <c r="Q512" s="179"/>
      <c r="R512" s="179"/>
      <c r="S512" s="179"/>
      <c r="T512" s="179"/>
      <c r="U512" s="180"/>
      <c r="V512" s="185"/>
      <c r="W512" s="117" t="str">
        <f t="shared" si="64"/>
        <v/>
      </c>
      <c r="X512" s="189"/>
      <c r="Y512" s="179"/>
      <c r="Z512" s="187"/>
      <c r="AA512" s="181"/>
      <c r="AB512" s="181"/>
      <c r="AC512" s="191"/>
      <c r="AD512" s="179"/>
      <c r="AE512" s="60" t="str">
        <f t="shared" si="65"/>
        <v/>
      </c>
      <c r="AF512" s="118" t="str">
        <f t="shared" si="66"/>
        <v/>
      </c>
      <c r="AG512" s="118"/>
      <c r="AH512" s="52"/>
      <c r="AI512" s="52"/>
      <c r="AJ512" s="119">
        <f t="shared" si="67"/>
        <v>0</v>
      </c>
      <c r="AK512" s="119">
        <f t="shared" si="68"/>
        <v>0</v>
      </c>
      <c r="AL512" s="119">
        <f t="shared" si="69"/>
        <v>0</v>
      </c>
      <c r="AM512" s="177">
        <f t="shared" si="70"/>
        <v>0</v>
      </c>
      <c r="AN512" s="177">
        <f t="shared" si="71"/>
        <v>0</v>
      </c>
      <c r="AO512" s="177">
        <f t="shared" si="72"/>
        <v>0</v>
      </c>
    </row>
    <row r="513" spans="4:41" s="116" customFormat="1" hidden="1">
      <c r="D513" s="60">
        <v>453</v>
      </c>
      <c r="E513" s="179"/>
      <c r="F513" s="180"/>
      <c r="G513" s="181"/>
      <c r="H513" s="52" t="str">
        <f>IF($G513="","",VLOOKUP($G513,加盟団体!$C$9:$H$208,5,FALSE))</f>
        <v/>
      </c>
      <c r="I513" s="61"/>
      <c r="J513" s="62" t="str">
        <f>IF($I513="","",VLOOKUP($I513,加盟団体!$C$9:$H$208,5,FALSE))</f>
        <v/>
      </c>
      <c r="K513" s="179"/>
      <c r="L513" s="62"/>
      <c r="M513" s="179"/>
      <c r="N513" s="62"/>
      <c r="O513" s="180"/>
      <c r="P513" s="179"/>
      <c r="Q513" s="179"/>
      <c r="R513" s="179"/>
      <c r="S513" s="179"/>
      <c r="T513" s="179"/>
      <c r="U513" s="180"/>
      <c r="V513" s="185"/>
      <c r="W513" s="117" t="str">
        <f t="shared" si="64"/>
        <v/>
      </c>
      <c r="X513" s="189"/>
      <c r="Y513" s="179"/>
      <c r="Z513" s="187"/>
      <c r="AA513" s="181"/>
      <c r="AB513" s="181"/>
      <c r="AC513" s="191"/>
      <c r="AD513" s="179"/>
      <c r="AE513" s="60" t="str">
        <f t="shared" si="65"/>
        <v/>
      </c>
      <c r="AF513" s="118" t="str">
        <f t="shared" si="66"/>
        <v/>
      </c>
      <c r="AG513" s="118"/>
      <c r="AH513" s="52"/>
      <c r="AI513" s="52"/>
      <c r="AJ513" s="119">
        <f t="shared" si="67"/>
        <v>0</v>
      </c>
      <c r="AK513" s="119">
        <f t="shared" si="68"/>
        <v>0</v>
      </c>
      <c r="AL513" s="119">
        <f t="shared" si="69"/>
        <v>0</v>
      </c>
      <c r="AM513" s="177">
        <f t="shared" si="70"/>
        <v>0</v>
      </c>
      <c r="AN513" s="177">
        <f t="shared" si="71"/>
        <v>0</v>
      </c>
      <c r="AO513" s="177">
        <f t="shared" si="72"/>
        <v>0</v>
      </c>
    </row>
    <row r="514" spans="4:41" s="116" customFormat="1" hidden="1">
      <c r="D514" s="60">
        <v>454</v>
      </c>
      <c r="E514" s="179"/>
      <c r="F514" s="180"/>
      <c r="G514" s="181"/>
      <c r="H514" s="52" t="str">
        <f>IF($G514="","",VLOOKUP($G514,加盟団体!$C$9:$H$208,5,FALSE))</f>
        <v/>
      </c>
      <c r="I514" s="61"/>
      <c r="J514" s="62" t="str">
        <f>IF($I514="","",VLOOKUP($I514,加盟団体!$C$9:$H$208,5,FALSE))</f>
        <v/>
      </c>
      <c r="K514" s="179"/>
      <c r="L514" s="62"/>
      <c r="M514" s="179"/>
      <c r="N514" s="62"/>
      <c r="O514" s="180"/>
      <c r="P514" s="179"/>
      <c r="Q514" s="179"/>
      <c r="R514" s="179"/>
      <c r="S514" s="179"/>
      <c r="T514" s="179"/>
      <c r="U514" s="180"/>
      <c r="V514" s="188"/>
      <c r="W514" s="117" t="str">
        <f t="shared" si="64"/>
        <v/>
      </c>
      <c r="X514" s="189"/>
      <c r="Y514" s="179"/>
      <c r="Z514" s="187"/>
      <c r="AA514" s="181"/>
      <c r="AB514" s="181"/>
      <c r="AC514" s="191"/>
      <c r="AD514" s="179"/>
      <c r="AE514" s="60" t="str">
        <f t="shared" si="65"/>
        <v/>
      </c>
      <c r="AF514" s="118" t="str">
        <f t="shared" si="66"/>
        <v/>
      </c>
      <c r="AG514" s="118"/>
      <c r="AH514" s="52"/>
      <c r="AI514" s="52"/>
      <c r="AJ514" s="119">
        <f t="shared" si="67"/>
        <v>0</v>
      </c>
      <c r="AK514" s="119">
        <f t="shared" si="68"/>
        <v>0</v>
      </c>
      <c r="AL514" s="119">
        <f t="shared" si="69"/>
        <v>0</v>
      </c>
      <c r="AM514" s="177">
        <f t="shared" si="70"/>
        <v>0</v>
      </c>
      <c r="AN514" s="177">
        <f t="shared" si="71"/>
        <v>0</v>
      </c>
      <c r="AO514" s="177">
        <f t="shared" si="72"/>
        <v>0</v>
      </c>
    </row>
    <row r="515" spans="4:41" s="116" customFormat="1" hidden="1">
      <c r="D515" s="60">
        <v>455</v>
      </c>
      <c r="E515" s="179"/>
      <c r="F515" s="180"/>
      <c r="G515" s="181"/>
      <c r="H515" s="52" t="str">
        <f>IF($G515="","",VLOOKUP($G515,加盟団体!$C$9:$H$208,5,FALSE))</f>
        <v/>
      </c>
      <c r="I515" s="61"/>
      <c r="J515" s="62" t="str">
        <f>IF($I515="","",VLOOKUP($I515,加盟団体!$C$9:$H$208,5,FALSE))</f>
        <v/>
      </c>
      <c r="K515" s="179"/>
      <c r="L515" s="62"/>
      <c r="M515" s="179"/>
      <c r="N515" s="62"/>
      <c r="O515" s="180"/>
      <c r="P515" s="179"/>
      <c r="Q515" s="179"/>
      <c r="R515" s="179"/>
      <c r="S515" s="179"/>
      <c r="T515" s="179"/>
      <c r="U515" s="180"/>
      <c r="V515" s="188"/>
      <c r="W515" s="117" t="str">
        <f t="shared" si="64"/>
        <v/>
      </c>
      <c r="X515" s="189"/>
      <c r="Y515" s="179"/>
      <c r="Z515" s="187"/>
      <c r="AA515" s="181"/>
      <c r="AB515" s="181"/>
      <c r="AC515" s="191"/>
      <c r="AD515" s="179"/>
      <c r="AE515" s="60" t="str">
        <f t="shared" si="65"/>
        <v/>
      </c>
      <c r="AF515" s="118" t="str">
        <f t="shared" si="66"/>
        <v/>
      </c>
      <c r="AG515" s="118"/>
      <c r="AH515" s="52"/>
      <c r="AI515" s="52"/>
      <c r="AJ515" s="119">
        <f t="shared" si="67"/>
        <v>0</v>
      </c>
      <c r="AK515" s="119">
        <f t="shared" si="68"/>
        <v>0</v>
      </c>
      <c r="AL515" s="119">
        <f t="shared" si="69"/>
        <v>0</v>
      </c>
      <c r="AM515" s="177">
        <f t="shared" si="70"/>
        <v>0</v>
      </c>
      <c r="AN515" s="177">
        <f t="shared" si="71"/>
        <v>0</v>
      </c>
      <c r="AO515" s="177">
        <f t="shared" si="72"/>
        <v>0</v>
      </c>
    </row>
    <row r="516" spans="4:41" s="116" customFormat="1" hidden="1">
      <c r="D516" s="60">
        <v>456</v>
      </c>
      <c r="E516" s="179"/>
      <c r="F516" s="180"/>
      <c r="G516" s="181"/>
      <c r="H516" s="52" t="str">
        <f>IF($G516="","",VLOOKUP($G516,加盟団体!$C$9:$H$208,5,FALSE))</f>
        <v/>
      </c>
      <c r="I516" s="61"/>
      <c r="J516" s="62" t="str">
        <f>IF($I516="","",VLOOKUP($I516,加盟団体!$C$9:$H$208,5,FALSE))</f>
        <v/>
      </c>
      <c r="K516" s="179"/>
      <c r="L516" s="62"/>
      <c r="M516" s="179"/>
      <c r="N516" s="62"/>
      <c r="O516" s="180"/>
      <c r="P516" s="179"/>
      <c r="Q516" s="179"/>
      <c r="R516" s="179"/>
      <c r="S516" s="179"/>
      <c r="T516" s="179"/>
      <c r="U516" s="180"/>
      <c r="V516" s="188"/>
      <c r="W516" s="117" t="str">
        <f t="shared" si="64"/>
        <v/>
      </c>
      <c r="X516" s="189"/>
      <c r="Y516" s="179"/>
      <c r="Z516" s="187"/>
      <c r="AA516" s="181"/>
      <c r="AB516" s="181"/>
      <c r="AC516" s="191"/>
      <c r="AD516" s="179"/>
      <c r="AE516" s="60" t="str">
        <f t="shared" si="65"/>
        <v/>
      </c>
      <c r="AF516" s="118" t="str">
        <f t="shared" si="66"/>
        <v/>
      </c>
      <c r="AG516" s="118"/>
      <c r="AH516" s="52"/>
      <c r="AI516" s="52"/>
      <c r="AJ516" s="119">
        <f t="shared" si="67"/>
        <v>0</v>
      </c>
      <c r="AK516" s="119">
        <f t="shared" si="68"/>
        <v>0</v>
      </c>
      <c r="AL516" s="119">
        <f t="shared" si="69"/>
        <v>0</v>
      </c>
      <c r="AM516" s="177">
        <f t="shared" si="70"/>
        <v>0</v>
      </c>
      <c r="AN516" s="177">
        <f t="shared" si="71"/>
        <v>0</v>
      </c>
      <c r="AO516" s="177">
        <f t="shared" si="72"/>
        <v>0</v>
      </c>
    </row>
    <row r="517" spans="4:41" s="116" customFormat="1" hidden="1">
      <c r="D517" s="60">
        <v>457</v>
      </c>
      <c r="E517" s="179"/>
      <c r="F517" s="180"/>
      <c r="G517" s="181"/>
      <c r="H517" s="52" t="str">
        <f>IF($G517="","",VLOOKUP($G517,加盟団体!$C$9:$H$208,5,FALSE))</f>
        <v/>
      </c>
      <c r="I517" s="61"/>
      <c r="J517" s="62" t="str">
        <f>IF($I517="","",VLOOKUP($I517,加盟団体!$C$9:$H$208,5,FALSE))</f>
        <v/>
      </c>
      <c r="K517" s="179"/>
      <c r="L517" s="62"/>
      <c r="M517" s="179"/>
      <c r="N517" s="62"/>
      <c r="O517" s="180"/>
      <c r="P517" s="179"/>
      <c r="Q517" s="179"/>
      <c r="R517" s="179"/>
      <c r="S517" s="179"/>
      <c r="T517" s="179"/>
      <c r="U517" s="180"/>
      <c r="V517" s="188"/>
      <c r="W517" s="117" t="str">
        <f t="shared" si="64"/>
        <v/>
      </c>
      <c r="X517" s="189"/>
      <c r="Y517" s="179"/>
      <c r="Z517" s="187"/>
      <c r="AA517" s="181"/>
      <c r="AB517" s="181"/>
      <c r="AC517" s="191"/>
      <c r="AD517" s="179"/>
      <c r="AE517" s="60" t="str">
        <f t="shared" si="65"/>
        <v/>
      </c>
      <c r="AF517" s="118" t="str">
        <f t="shared" si="66"/>
        <v/>
      </c>
      <c r="AG517" s="118"/>
      <c r="AH517" s="52"/>
      <c r="AI517" s="52"/>
      <c r="AJ517" s="119">
        <f t="shared" si="67"/>
        <v>0</v>
      </c>
      <c r="AK517" s="119">
        <f t="shared" si="68"/>
        <v>0</v>
      </c>
      <c r="AL517" s="119">
        <f t="shared" si="69"/>
        <v>0</v>
      </c>
      <c r="AM517" s="177">
        <f t="shared" si="70"/>
        <v>0</v>
      </c>
      <c r="AN517" s="177">
        <f t="shared" si="71"/>
        <v>0</v>
      </c>
      <c r="AO517" s="177">
        <f t="shared" si="72"/>
        <v>0</v>
      </c>
    </row>
    <row r="518" spans="4:41" s="116" customFormat="1" hidden="1">
      <c r="D518" s="60">
        <v>458</v>
      </c>
      <c r="E518" s="179"/>
      <c r="F518" s="180"/>
      <c r="G518" s="181"/>
      <c r="H518" s="52" t="str">
        <f>IF($G518="","",VLOOKUP($G518,加盟団体!$C$9:$H$208,5,FALSE))</f>
        <v/>
      </c>
      <c r="I518" s="61"/>
      <c r="J518" s="62" t="str">
        <f>IF($I518="","",VLOOKUP($I518,加盟団体!$C$9:$H$208,5,FALSE))</f>
        <v/>
      </c>
      <c r="K518" s="179"/>
      <c r="L518" s="62"/>
      <c r="M518" s="179"/>
      <c r="N518" s="62"/>
      <c r="O518" s="180"/>
      <c r="P518" s="179"/>
      <c r="Q518" s="179"/>
      <c r="R518" s="179"/>
      <c r="S518" s="179"/>
      <c r="T518" s="179"/>
      <c r="U518" s="180"/>
      <c r="V518" s="185"/>
      <c r="W518" s="117" t="str">
        <f t="shared" si="64"/>
        <v/>
      </c>
      <c r="X518" s="189"/>
      <c r="Y518" s="179"/>
      <c r="Z518" s="187"/>
      <c r="AA518" s="181"/>
      <c r="AB518" s="181"/>
      <c r="AC518" s="191"/>
      <c r="AD518" s="179"/>
      <c r="AE518" s="60" t="str">
        <f t="shared" si="65"/>
        <v/>
      </c>
      <c r="AF518" s="118" t="str">
        <f t="shared" si="66"/>
        <v/>
      </c>
      <c r="AG518" s="118"/>
      <c r="AH518" s="52"/>
      <c r="AI518" s="52"/>
      <c r="AJ518" s="119">
        <f t="shared" si="67"/>
        <v>0</v>
      </c>
      <c r="AK518" s="119">
        <f t="shared" si="68"/>
        <v>0</v>
      </c>
      <c r="AL518" s="119">
        <f t="shared" si="69"/>
        <v>0</v>
      </c>
      <c r="AM518" s="177">
        <f t="shared" si="70"/>
        <v>0</v>
      </c>
      <c r="AN518" s="177">
        <f t="shared" si="71"/>
        <v>0</v>
      </c>
      <c r="AO518" s="177">
        <f t="shared" si="72"/>
        <v>0</v>
      </c>
    </row>
    <row r="519" spans="4:41" s="116" customFormat="1" hidden="1">
      <c r="D519" s="60">
        <v>459</v>
      </c>
      <c r="E519" s="179"/>
      <c r="F519" s="180"/>
      <c r="G519" s="181"/>
      <c r="H519" s="52" t="str">
        <f>IF($G519="","",VLOOKUP($G519,加盟団体!$C$9:$H$208,5,FALSE))</f>
        <v/>
      </c>
      <c r="I519" s="61"/>
      <c r="J519" s="62" t="str">
        <f>IF($I519="","",VLOOKUP($I519,加盟団体!$C$9:$H$208,5,FALSE))</f>
        <v/>
      </c>
      <c r="K519" s="179"/>
      <c r="L519" s="62"/>
      <c r="M519" s="179"/>
      <c r="N519" s="62"/>
      <c r="O519" s="180"/>
      <c r="P519" s="179"/>
      <c r="Q519" s="179"/>
      <c r="R519" s="179"/>
      <c r="S519" s="179"/>
      <c r="T519" s="179"/>
      <c r="U519" s="180"/>
      <c r="V519" s="185"/>
      <c r="W519" s="117" t="str">
        <f t="shared" si="64"/>
        <v/>
      </c>
      <c r="X519" s="189"/>
      <c r="Y519" s="179"/>
      <c r="Z519" s="187"/>
      <c r="AA519" s="181"/>
      <c r="AB519" s="181"/>
      <c r="AC519" s="191"/>
      <c r="AD519" s="179"/>
      <c r="AE519" s="60" t="str">
        <f t="shared" si="65"/>
        <v/>
      </c>
      <c r="AF519" s="118" t="str">
        <f t="shared" si="66"/>
        <v/>
      </c>
      <c r="AG519" s="118"/>
      <c r="AH519" s="52"/>
      <c r="AI519" s="52"/>
      <c r="AJ519" s="119">
        <f t="shared" si="67"/>
        <v>0</v>
      </c>
      <c r="AK519" s="119">
        <f t="shared" si="68"/>
        <v>0</v>
      </c>
      <c r="AL519" s="119">
        <f t="shared" si="69"/>
        <v>0</v>
      </c>
      <c r="AM519" s="177">
        <f t="shared" si="70"/>
        <v>0</v>
      </c>
      <c r="AN519" s="177">
        <f t="shared" si="71"/>
        <v>0</v>
      </c>
      <c r="AO519" s="177">
        <f t="shared" si="72"/>
        <v>0</v>
      </c>
    </row>
    <row r="520" spans="4:41" s="116" customFormat="1" hidden="1">
      <c r="D520" s="60">
        <v>460</v>
      </c>
      <c r="E520" s="179"/>
      <c r="F520" s="180"/>
      <c r="G520" s="181"/>
      <c r="H520" s="52" t="str">
        <f>IF($G520="","",VLOOKUP($G520,加盟団体!$C$9:$H$208,5,FALSE))</f>
        <v/>
      </c>
      <c r="I520" s="61"/>
      <c r="J520" s="62" t="str">
        <f>IF($I520="","",VLOOKUP($I520,加盟団体!$C$9:$H$208,5,FALSE))</f>
        <v/>
      </c>
      <c r="K520" s="179"/>
      <c r="L520" s="62"/>
      <c r="M520" s="179"/>
      <c r="N520" s="62"/>
      <c r="O520" s="180"/>
      <c r="P520" s="179"/>
      <c r="Q520" s="179"/>
      <c r="R520" s="179"/>
      <c r="S520" s="179"/>
      <c r="T520" s="179"/>
      <c r="U520" s="180"/>
      <c r="V520" s="185"/>
      <c r="W520" s="117" t="str">
        <f t="shared" si="64"/>
        <v/>
      </c>
      <c r="X520" s="189"/>
      <c r="Y520" s="179"/>
      <c r="Z520" s="187"/>
      <c r="AA520" s="180"/>
      <c r="AB520" s="180"/>
      <c r="AC520" s="190"/>
      <c r="AD520" s="179"/>
      <c r="AE520" s="60" t="str">
        <f t="shared" si="65"/>
        <v/>
      </c>
      <c r="AF520" s="118" t="str">
        <f t="shared" si="66"/>
        <v/>
      </c>
      <c r="AG520" s="118"/>
      <c r="AH520" s="52"/>
      <c r="AI520" s="52"/>
      <c r="AJ520" s="119">
        <f t="shared" si="67"/>
        <v>0</v>
      </c>
      <c r="AK520" s="119">
        <f t="shared" si="68"/>
        <v>0</v>
      </c>
      <c r="AL520" s="119">
        <f t="shared" si="69"/>
        <v>0</v>
      </c>
      <c r="AM520" s="177">
        <f t="shared" si="70"/>
        <v>0</v>
      </c>
      <c r="AN520" s="177">
        <f t="shared" si="71"/>
        <v>0</v>
      </c>
      <c r="AO520" s="177">
        <f t="shared" si="72"/>
        <v>0</v>
      </c>
    </row>
    <row r="521" spans="4:41" s="116" customFormat="1" hidden="1">
      <c r="D521" s="60">
        <v>461</v>
      </c>
      <c r="E521" s="179"/>
      <c r="F521" s="180"/>
      <c r="G521" s="181"/>
      <c r="H521" s="52" t="str">
        <f>IF($G521="","",VLOOKUP($G521,加盟団体!$C$9:$H$208,5,FALSE))</f>
        <v/>
      </c>
      <c r="I521" s="61"/>
      <c r="J521" s="62" t="str">
        <f>IF($I521="","",VLOOKUP($I521,加盟団体!$C$9:$H$208,5,FALSE))</f>
        <v/>
      </c>
      <c r="K521" s="179"/>
      <c r="L521" s="62"/>
      <c r="M521" s="179"/>
      <c r="N521" s="62"/>
      <c r="O521" s="180"/>
      <c r="P521" s="179"/>
      <c r="Q521" s="179"/>
      <c r="R521" s="179"/>
      <c r="S521" s="179"/>
      <c r="T521" s="179"/>
      <c r="U521" s="180"/>
      <c r="V521" s="185"/>
      <c r="W521" s="117" t="str">
        <f t="shared" si="64"/>
        <v/>
      </c>
      <c r="X521" s="189"/>
      <c r="Y521" s="179"/>
      <c r="Z521" s="187"/>
      <c r="AA521" s="180"/>
      <c r="AB521" s="180"/>
      <c r="AC521" s="190"/>
      <c r="AD521" s="179"/>
      <c r="AE521" s="60" t="str">
        <f t="shared" si="65"/>
        <v/>
      </c>
      <c r="AF521" s="118" t="str">
        <f t="shared" si="66"/>
        <v/>
      </c>
      <c r="AG521" s="118"/>
      <c r="AH521" s="52"/>
      <c r="AI521" s="52"/>
      <c r="AJ521" s="119">
        <f t="shared" si="67"/>
        <v>0</v>
      </c>
      <c r="AK521" s="119">
        <f t="shared" si="68"/>
        <v>0</v>
      </c>
      <c r="AL521" s="119">
        <f t="shared" si="69"/>
        <v>0</v>
      </c>
      <c r="AM521" s="177">
        <f t="shared" si="70"/>
        <v>0</v>
      </c>
      <c r="AN521" s="177">
        <f t="shared" si="71"/>
        <v>0</v>
      </c>
      <c r="AO521" s="177">
        <f t="shared" si="72"/>
        <v>0</v>
      </c>
    </row>
    <row r="522" spans="4:41" s="116" customFormat="1" hidden="1">
      <c r="D522" s="60">
        <v>462</v>
      </c>
      <c r="E522" s="179"/>
      <c r="F522" s="180"/>
      <c r="G522" s="181"/>
      <c r="H522" s="52" t="str">
        <f>IF($G522="","",VLOOKUP($G522,加盟団体!$C$9:$H$208,5,FALSE))</f>
        <v/>
      </c>
      <c r="I522" s="61"/>
      <c r="J522" s="62" t="str">
        <f>IF($I522="","",VLOOKUP($I522,加盟団体!$C$9:$H$208,5,FALSE))</f>
        <v/>
      </c>
      <c r="K522" s="179"/>
      <c r="L522" s="62"/>
      <c r="M522" s="179"/>
      <c r="N522" s="62"/>
      <c r="O522" s="180"/>
      <c r="P522" s="179"/>
      <c r="Q522" s="179"/>
      <c r="R522" s="179"/>
      <c r="S522" s="179"/>
      <c r="T522" s="179"/>
      <c r="U522" s="180"/>
      <c r="V522" s="186"/>
      <c r="W522" s="117" t="str">
        <f t="shared" si="64"/>
        <v/>
      </c>
      <c r="X522" s="189"/>
      <c r="Y522" s="179"/>
      <c r="Z522" s="187"/>
      <c r="AA522" s="180"/>
      <c r="AB522" s="180"/>
      <c r="AC522" s="190"/>
      <c r="AD522" s="179"/>
      <c r="AE522" s="60" t="str">
        <f t="shared" si="65"/>
        <v/>
      </c>
      <c r="AF522" s="118" t="str">
        <f t="shared" si="66"/>
        <v/>
      </c>
      <c r="AG522" s="118"/>
      <c r="AH522" s="52"/>
      <c r="AI522" s="52"/>
      <c r="AJ522" s="119">
        <f t="shared" si="67"/>
        <v>0</v>
      </c>
      <c r="AK522" s="119">
        <f t="shared" si="68"/>
        <v>0</v>
      </c>
      <c r="AL522" s="119">
        <f t="shared" si="69"/>
        <v>0</v>
      </c>
      <c r="AM522" s="177">
        <f t="shared" si="70"/>
        <v>0</v>
      </c>
      <c r="AN522" s="177">
        <f t="shared" si="71"/>
        <v>0</v>
      </c>
      <c r="AO522" s="177">
        <f t="shared" si="72"/>
        <v>0</v>
      </c>
    </row>
    <row r="523" spans="4:41" s="116" customFormat="1" hidden="1">
      <c r="D523" s="60">
        <v>463</v>
      </c>
      <c r="E523" s="179"/>
      <c r="F523" s="180"/>
      <c r="G523" s="181"/>
      <c r="H523" s="52" t="str">
        <f>IF($G523="","",VLOOKUP($G523,加盟団体!$C$9:$H$208,5,FALSE))</f>
        <v/>
      </c>
      <c r="I523" s="61"/>
      <c r="J523" s="62" t="str">
        <f>IF($I523="","",VLOOKUP($I523,加盟団体!$C$9:$H$208,5,FALSE))</f>
        <v/>
      </c>
      <c r="K523" s="179"/>
      <c r="L523" s="62"/>
      <c r="M523" s="179"/>
      <c r="N523" s="62"/>
      <c r="O523" s="180"/>
      <c r="P523" s="179"/>
      <c r="Q523" s="179"/>
      <c r="R523" s="179"/>
      <c r="S523" s="179"/>
      <c r="T523" s="179"/>
      <c r="U523" s="180"/>
      <c r="V523" s="185"/>
      <c r="W523" s="117" t="str">
        <f t="shared" si="64"/>
        <v/>
      </c>
      <c r="X523" s="189"/>
      <c r="Y523" s="179"/>
      <c r="Z523" s="187"/>
      <c r="AA523" s="180"/>
      <c r="AB523" s="180"/>
      <c r="AC523" s="190"/>
      <c r="AD523" s="179"/>
      <c r="AE523" s="60" t="str">
        <f t="shared" si="65"/>
        <v/>
      </c>
      <c r="AF523" s="118" t="str">
        <f t="shared" si="66"/>
        <v/>
      </c>
      <c r="AG523" s="118"/>
      <c r="AH523" s="52"/>
      <c r="AI523" s="52"/>
      <c r="AJ523" s="119">
        <f t="shared" si="67"/>
        <v>0</v>
      </c>
      <c r="AK523" s="119">
        <f t="shared" si="68"/>
        <v>0</v>
      </c>
      <c r="AL523" s="119">
        <f t="shared" si="69"/>
        <v>0</v>
      </c>
      <c r="AM523" s="177">
        <f t="shared" si="70"/>
        <v>0</v>
      </c>
      <c r="AN523" s="177">
        <f t="shared" si="71"/>
        <v>0</v>
      </c>
      <c r="AO523" s="177">
        <f t="shared" si="72"/>
        <v>0</v>
      </c>
    </row>
    <row r="524" spans="4:41" s="116" customFormat="1" hidden="1">
      <c r="D524" s="60">
        <v>464</v>
      </c>
      <c r="E524" s="179"/>
      <c r="F524" s="180"/>
      <c r="G524" s="181"/>
      <c r="H524" s="52" t="str">
        <f>IF($G524="","",VLOOKUP($G524,加盟団体!$C$9:$H$208,5,FALSE))</f>
        <v/>
      </c>
      <c r="I524" s="61"/>
      <c r="J524" s="62" t="str">
        <f>IF($I524="","",VLOOKUP($I524,加盟団体!$C$9:$H$208,5,FALSE))</f>
        <v/>
      </c>
      <c r="K524" s="179"/>
      <c r="L524" s="62"/>
      <c r="M524" s="179"/>
      <c r="N524" s="62"/>
      <c r="O524" s="180"/>
      <c r="P524" s="179"/>
      <c r="Q524" s="179"/>
      <c r="R524" s="179"/>
      <c r="S524" s="179"/>
      <c r="T524" s="179"/>
      <c r="U524" s="180"/>
      <c r="V524" s="185"/>
      <c r="W524" s="117" t="str">
        <f t="shared" si="64"/>
        <v/>
      </c>
      <c r="X524" s="189"/>
      <c r="Y524" s="179"/>
      <c r="Z524" s="187"/>
      <c r="AA524" s="180"/>
      <c r="AB524" s="180"/>
      <c r="AC524" s="190"/>
      <c r="AD524" s="179"/>
      <c r="AE524" s="60" t="str">
        <f t="shared" si="65"/>
        <v/>
      </c>
      <c r="AF524" s="118" t="str">
        <f t="shared" si="66"/>
        <v/>
      </c>
      <c r="AG524" s="118"/>
      <c r="AH524" s="52"/>
      <c r="AI524" s="52"/>
      <c r="AJ524" s="119">
        <f t="shared" si="67"/>
        <v>0</v>
      </c>
      <c r="AK524" s="119">
        <f t="shared" si="68"/>
        <v>0</v>
      </c>
      <c r="AL524" s="119">
        <f t="shared" si="69"/>
        <v>0</v>
      </c>
      <c r="AM524" s="177">
        <f t="shared" si="70"/>
        <v>0</v>
      </c>
      <c r="AN524" s="177">
        <f t="shared" si="71"/>
        <v>0</v>
      </c>
      <c r="AO524" s="177">
        <f t="shared" si="72"/>
        <v>0</v>
      </c>
    </row>
    <row r="525" spans="4:41" s="116" customFormat="1" hidden="1">
      <c r="D525" s="60">
        <v>465</v>
      </c>
      <c r="E525" s="179"/>
      <c r="F525" s="180"/>
      <c r="G525" s="181"/>
      <c r="H525" s="52" t="str">
        <f>IF($G525="","",VLOOKUP($G525,加盟団体!$C$9:$H$208,5,FALSE))</f>
        <v/>
      </c>
      <c r="I525" s="61"/>
      <c r="J525" s="62" t="str">
        <f>IF($I525="","",VLOOKUP($I525,加盟団体!$C$9:$H$208,5,FALSE))</f>
        <v/>
      </c>
      <c r="K525" s="179"/>
      <c r="L525" s="62"/>
      <c r="M525" s="179"/>
      <c r="N525" s="62"/>
      <c r="O525" s="180"/>
      <c r="P525" s="179"/>
      <c r="Q525" s="179"/>
      <c r="R525" s="179"/>
      <c r="S525" s="179"/>
      <c r="T525" s="179"/>
      <c r="U525" s="180"/>
      <c r="V525" s="185"/>
      <c r="W525" s="117" t="str">
        <f t="shared" si="64"/>
        <v/>
      </c>
      <c r="X525" s="189"/>
      <c r="Y525" s="179"/>
      <c r="Z525" s="187"/>
      <c r="AA525" s="180"/>
      <c r="AB525" s="180"/>
      <c r="AC525" s="190"/>
      <c r="AD525" s="179"/>
      <c r="AE525" s="60" t="str">
        <f t="shared" si="65"/>
        <v/>
      </c>
      <c r="AF525" s="118" t="str">
        <f t="shared" si="66"/>
        <v/>
      </c>
      <c r="AG525" s="118"/>
      <c r="AH525" s="52"/>
      <c r="AI525" s="52"/>
      <c r="AJ525" s="119">
        <f t="shared" si="67"/>
        <v>0</v>
      </c>
      <c r="AK525" s="119">
        <f t="shared" si="68"/>
        <v>0</v>
      </c>
      <c r="AL525" s="119">
        <f t="shared" si="69"/>
        <v>0</v>
      </c>
      <c r="AM525" s="177">
        <f t="shared" si="70"/>
        <v>0</v>
      </c>
      <c r="AN525" s="177">
        <f t="shared" si="71"/>
        <v>0</v>
      </c>
      <c r="AO525" s="177">
        <f t="shared" si="72"/>
        <v>0</v>
      </c>
    </row>
    <row r="526" spans="4:41" s="116" customFormat="1" hidden="1">
      <c r="D526" s="60">
        <v>466</v>
      </c>
      <c r="E526" s="179"/>
      <c r="F526" s="180"/>
      <c r="G526" s="181"/>
      <c r="H526" s="52" t="str">
        <f>IF($G526="","",VLOOKUP($G526,加盟団体!$C$9:$H$208,5,FALSE))</f>
        <v/>
      </c>
      <c r="I526" s="61"/>
      <c r="J526" s="62" t="str">
        <f>IF($I526="","",VLOOKUP($I526,加盟団体!$C$9:$H$208,5,FALSE))</f>
        <v/>
      </c>
      <c r="K526" s="179"/>
      <c r="L526" s="62"/>
      <c r="M526" s="179"/>
      <c r="N526" s="62"/>
      <c r="O526" s="180"/>
      <c r="P526" s="179"/>
      <c r="Q526" s="179"/>
      <c r="R526" s="179"/>
      <c r="S526" s="179"/>
      <c r="T526" s="179"/>
      <c r="U526" s="180"/>
      <c r="V526" s="185"/>
      <c r="W526" s="117" t="str">
        <f t="shared" si="64"/>
        <v/>
      </c>
      <c r="X526" s="189"/>
      <c r="Y526" s="179"/>
      <c r="Z526" s="187"/>
      <c r="AA526" s="180"/>
      <c r="AB526" s="180"/>
      <c r="AC526" s="190"/>
      <c r="AD526" s="179"/>
      <c r="AE526" s="60" t="str">
        <f t="shared" si="65"/>
        <v/>
      </c>
      <c r="AF526" s="118" t="str">
        <f t="shared" si="66"/>
        <v/>
      </c>
      <c r="AG526" s="118"/>
      <c r="AH526" s="52"/>
      <c r="AI526" s="52"/>
      <c r="AJ526" s="119">
        <f t="shared" si="67"/>
        <v>0</v>
      </c>
      <c r="AK526" s="119">
        <f t="shared" si="68"/>
        <v>0</v>
      </c>
      <c r="AL526" s="119">
        <f t="shared" si="69"/>
        <v>0</v>
      </c>
      <c r="AM526" s="177">
        <f t="shared" si="70"/>
        <v>0</v>
      </c>
      <c r="AN526" s="177">
        <f t="shared" si="71"/>
        <v>0</v>
      </c>
      <c r="AO526" s="177">
        <f t="shared" si="72"/>
        <v>0</v>
      </c>
    </row>
    <row r="527" spans="4:41" s="116" customFormat="1" hidden="1">
      <c r="D527" s="60">
        <v>467</v>
      </c>
      <c r="E527" s="179"/>
      <c r="F527" s="180"/>
      <c r="G527" s="181"/>
      <c r="H527" s="52" t="str">
        <f>IF($G527="","",VLOOKUP($G527,加盟団体!$C$9:$H$208,5,FALSE))</f>
        <v/>
      </c>
      <c r="I527" s="61"/>
      <c r="J527" s="62" t="str">
        <f>IF($I527="","",VLOOKUP($I527,加盟団体!$C$9:$H$208,5,FALSE))</f>
        <v/>
      </c>
      <c r="K527" s="179"/>
      <c r="L527" s="62"/>
      <c r="M527" s="179"/>
      <c r="N527" s="62"/>
      <c r="O527" s="180"/>
      <c r="P527" s="179"/>
      <c r="Q527" s="179"/>
      <c r="R527" s="179"/>
      <c r="S527" s="179"/>
      <c r="T527" s="179"/>
      <c r="U527" s="180"/>
      <c r="V527" s="185"/>
      <c r="W527" s="117" t="str">
        <f t="shared" si="64"/>
        <v/>
      </c>
      <c r="X527" s="189"/>
      <c r="Y527" s="179"/>
      <c r="Z527" s="187"/>
      <c r="AA527" s="180"/>
      <c r="AB527" s="180"/>
      <c r="AC527" s="190"/>
      <c r="AD527" s="179"/>
      <c r="AE527" s="60" t="str">
        <f t="shared" si="65"/>
        <v/>
      </c>
      <c r="AF527" s="118" t="str">
        <f t="shared" si="66"/>
        <v/>
      </c>
      <c r="AG527" s="118"/>
      <c r="AH527" s="52"/>
      <c r="AI527" s="52"/>
      <c r="AJ527" s="119">
        <f t="shared" si="67"/>
        <v>0</v>
      </c>
      <c r="AK527" s="119">
        <f t="shared" si="68"/>
        <v>0</v>
      </c>
      <c r="AL527" s="119">
        <f t="shared" si="69"/>
        <v>0</v>
      </c>
      <c r="AM527" s="177">
        <f t="shared" si="70"/>
        <v>0</v>
      </c>
      <c r="AN527" s="177">
        <f t="shared" si="71"/>
        <v>0</v>
      </c>
      <c r="AO527" s="177">
        <f t="shared" si="72"/>
        <v>0</v>
      </c>
    </row>
    <row r="528" spans="4:41" s="116" customFormat="1" hidden="1">
      <c r="D528" s="60">
        <v>468</v>
      </c>
      <c r="E528" s="179"/>
      <c r="F528" s="180"/>
      <c r="G528" s="181"/>
      <c r="H528" s="52" t="str">
        <f>IF($G528="","",VLOOKUP($G528,加盟団体!$C$9:$H$208,5,FALSE))</f>
        <v/>
      </c>
      <c r="I528" s="61"/>
      <c r="J528" s="62" t="str">
        <f>IF($I528="","",VLOOKUP($I528,加盟団体!$C$9:$H$208,5,FALSE))</f>
        <v/>
      </c>
      <c r="K528" s="179"/>
      <c r="L528" s="62"/>
      <c r="M528" s="179"/>
      <c r="N528" s="62"/>
      <c r="O528" s="180"/>
      <c r="P528" s="179"/>
      <c r="Q528" s="179"/>
      <c r="R528" s="179"/>
      <c r="S528" s="179"/>
      <c r="T528" s="179"/>
      <c r="U528" s="180"/>
      <c r="V528" s="185"/>
      <c r="W528" s="117" t="str">
        <f t="shared" si="64"/>
        <v/>
      </c>
      <c r="X528" s="189"/>
      <c r="Y528" s="179"/>
      <c r="Z528" s="187"/>
      <c r="AA528" s="180"/>
      <c r="AB528" s="180"/>
      <c r="AC528" s="190"/>
      <c r="AD528" s="179"/>
      <c r="AE528" s="60" t="str">
        <f t="shared" si="65"/>
        <v/>
      </c>
      <c r="AF528" s="118" t="str">
        <f t="shared" si="66"/>
        <v/>
      </c>
      <c r="AG528" s="118"/>
      <c r="AH528" s="52"/>
      <c r="AI528" s="52"/>
      <c r="AJ528" s="119">
        <f t="shared" si="67"/>
        <v>0</v>
      </c>
      <c r="AK528" s="119">
        <f t="shared" si="68"/>
        <v>0</v>
      </c>
      <c r="AL528" s="119">
        <f t="shared" si="69"/>
        <v>0</v>
      </c>
      <c r="AM528" s="177">
        <f t="shared" si="70"/>
        <v>0</v>
      </c>
      <c r="AN528" s="177">
        <f t="shared" si="71"/>
        <v>0</v>
      </c>
      <c r="AO528" s="177">
        <f t="shared" si="72"/>
        <v>0</v>
      </c>
    </row>
    <row r="529" spans="4:41" s="116" customFormat="1" hidden="1">
      <c r="D529" s="60">
        <v>469</v>
      </c>
      <c r="E529" s="179"/>
      <c r="F529" s="180"/>
      <c r="G529" s="181"/>
      <c r="H529" s="52" t="str">
        <f>IF($G529="","",VLOOKUP($G529,加盟団体!$C$9:$H$208,5,FALSE))</f>
        <v/>
      </c>
      <c r="I529" s="61"/>
      <c r="J529" s="62" t="str">
        <f>IF($I529="","",VLOOKUP($I529,加盟団体!$C$9:$H$208,5,FALSE))</f>
        <v/>
      </c>
      <c r="K529" s="179"/>
      <c r="L529" s="62"/>
      <c r="M529" s="179"/>
      <c r="N529" s="62"/>
      <c r="O529" s="180"/>
      <c r="P529" s="179"/>
      <c r="Q529" s="179"/>
      <c r="R529" s="179"/>
      <c r="S529" s="179"/>
      <c r="T529" s="179"/>
      <c r="U529" s="180"/>
      <c r="V529" s="185"/>
      <c r="W529" s="117" t="str">
        <f t="shared" si="64"/>
        <v/>
      </c>
      <c r="X529" s="189"/>
      <c r="Y529" s="179"/>
      <c r="Z529" s="187"/>
      <c r="AA529" s="180"/>
      <c r="AB529" s="180"/>
      <c r="AC529" s="190"/>
      <c r="AD529" s="179"/>
      <c r="AE529" s="60" t="str">
        <f t="shared" si="65"/>
        <v/>
      </c>
      <c r="AF529" s="118" t="str">
        <f t="shared" si="66"/>
        <v/>
      </c>
      <c r="AG529" s="118"/>
      <c r="AH529" s="52"/>
      <c r="AI529" s="52"/>
      <c r="AJ529" s="119">
        <f t="shared" si="67"/>
        <v>0</v>
      </c>
      <c r="AK529" s="119">
        <f t="shared" si="68"/>
        <v>0</v>
      </c>
      <c r="AL529" s="119">
        <f t="shared" si="69"/>
        <v>0</v>
      </c>
      <c r="AM529" s="177">
        <f t="shared" si="70"/>
        <v>0</v>
      </c>
      <c r="AN529" s="177">
        <f t="shared" si="71"/>
        <v>0</v>
      </c>
      <c r="AO529" s="177">
        <f t="shared" si="72"/>
        <v>0</v>
      </c>
    </row>
    <row r="530" spans="4:41" s="116" customFormat="1" hidden="1">
      <c r="D530" s="60">
        <v>470</v>
      </c>
      <c r="E530" s="179"/>
      <c r="F530" s="180"/>
      <c r="G530" s="181"/>
      <c r="H530" s="52" t="str">
        <f>IF($G530="","",VLOOKUP($G530,加盟団体!$C$9:$H$208,5,FALSE))</f>
        <v/>
      </c>
      <c r="I530" s="61"/>
      <c r="J530" s="62" t="str">
        <f>IF($I530="","",VLOOKUP($I530,加盟団体!$C$9:$H$208,5,FALSE))</f>
        <v/>
      </c>
      <c r="K530" s="179"/>
      <c r="L530" s="62"/>
      <c r="M530" s="179"/>
      <c r="N530" s="62"/>
      <c r="O530" s="180"/>
      <c r="P530" s="179"/>
      <c r="Q530" s="179"/>
      <c r="R530" s="179"/>
      <c r="S530" s="179"/>
      <c r="T530" s="179"/>
      <c r="U530" s="180"/>
      <c r="V530" s="185"/>
      <c r="W530" s="117" t="str">
        <f t="shared" si="64"/>
        <v/>
      </c>
      <c r="X530" s="189"/>
      <c r="Y530" s="179"/>
      <c r="Z530" s="187"/>
      <c r="AA530" s="180"/>
      <c r="AB530" s="180"/>
      <c r="AC530" s="190"/>
      <c r="AD530" s="179"/>
      <c r="AE530" s="60" t="str">
        <f t="shared" si="65"/>
        <v/>
      </c>
      <c r="AF530" s="118" t="str">
        <f t="shared" si="66"/>
        <v/>
      </c>
      <c r="AG530" s="118"/>
      <c r="AH530" s="52"/>
      <c r="AI530" s="52"/>
      <c r="AJ530" s="119">
        <f t="shared" si="67"/>
        <v>0</v>
      </c>
      <c r="AK530" s="119">
        <f t="shared" si="68"/>
        <v>0</v>
      </c>
      <c r="AL530" s="119">
        <f t="shared" si="69"/>
        <v>0</v>
      </c>
      <c r="AM530" s="177">
        <f t="shared" si="70"/>
        <v>0</v>
      </c>
      <c r="AN530" s="177">
        <f t="shared" si="71"/>
        <v>0</v>
      </c>
      <c r="AO530" s="177">
        <f t="shared" si="72"/>
        <v>0</v>
      </c>
    </row>
    <row r="531" spans="4:41" s="116" customFormat="1" hidden="1">
      <c r="D531" s="60">
        <v>471</v>
      </c>
      <c r="E531" s="179"/>
      <c r="F531" s="180"/>
      <c r="G531" s="181"/>
      <c r="H531" s="52" t="str">
        <f>IF($G531="","",VLOOKUP($G531,加盟団体!$C$9:$H$208,5,FALSE))</f>
        <v/>
      </c>
      <c r="I531" s="61"/>
      <c r="J531" s="62" t="str">
        <f>IF($I531="","",VLOOKUP($I531,加盟団体!$C$9:$H$208,5,FALSE))</f>
        <v/>
      </c>
      <c r="K531" s="179"/>
      <c r="L531" s="62"/>
      <c r="M531" s="179"/>
      <c r="N531" s="62"/>
      <c r="O531" s="180"/>
      <c r="P531" s="179"/>
      <c r="Q531" s="179"/>
      <c r="R531" s="179"/>
      <c r="S531" s="179"/>
      <c r="T531" s="179"/>
      <c r="U531" s="180"/>
      <c r="V531" s="185"/>
      <c r="W531" s="117" t="str">
        <f t="shared" si="64"/>
        <v/>
      </c>
      <c r="X531" s="189"/>
      <c r="Y531" s="179"/>
      <c r="Z531" s="187"/>
      <c r="AA531" s="180"/>
      <c r="AB531" s="180"/>
      <c r="AC531" s="190"/>
      <c r="AD531" s="179"/>
      <c r="AE531" s="60" t="str">
        <f t="shared" si="65"/>
        <v/>
      </c>
      <c r="AF531" s="118" t="str">
        <f t="shared" si="66"/>
        <v/>
      </c>
      <c r="AG531" s="118"/>
      <c r="AH531" s="52"/>
      <c r="AI531" s="52"/>
      <c r="AJ531" s="119">
        <f t="shared" si="67"/>
        <v>0</v>
      </c>
      <c r="AK531" s="119">
        <f t="shared" si="68"/>
        <v>0</v>
      </c>
      <c r="AL531" s="119">
        <f t="shared" si="69"/>
        <v>0</v>
      </c>
      <c r="AM531" s="177">
        <f t="shared" si="70"/>
        <v>0</v>
      </c>
      <c r="AN531" s="177">
        <f t="shared" si="71"/>
        <v>0</v>
      </c>
      <c r="AO531" s="177">
        <f t="shared" si="72"/>
        <v>0</v>
      </c>
    </row>
    <row r="532" spans="4:41" s="116" customFormat="1" hidden="1">
      <c r="D532" s="60">
        <v>472</v>
      </c>
      <c r="E532" s="179"/>
      <c r="F532" s="180"/>
      <c r="G532" s="181"/>
      <c r="H532" s="52" t="str">
        <f>IF($G532="","",VLOOKUP($G532,加盟団体!$C$9:$H$208,5,FALSE))</f>
        <v/>
      </c>
      <c r="I532" s="61"/>
      <c r="J532" s="62" t="str">
        <f>IF($I532="","",VLOOKUP($I532,加盟団体!$C$9:$H$208,5,FALSE))</f>
        <v/>
      </c>
      <c r="K532" s="179"/>
      <c r="L532" s="62"/>
      <c r="M532" s="179"/>
      <c r="N532" s="62"/>
      <c r="O532" s="180"/>
      <c r="P532" s="179"/>
      <c r="Q532" s="179"/>
      <c r="R532" s="179"/>
      <c r="S532" s="179"/>
      <c r="T532" s="179"/>
      <c r="U532" s="180"/>
      <c r="V532" s="185"/>
      <c r="W532" s="117" t="str">
        <f t="shared" si="64"/>
        <v/>
      </c>
      <c r="X532" s="189"/>
      <c r="Y532" s="179"/>
      <c r="Z532" s="187"/>
      <c r="AA532" s="180"/>
      <c r="AB532" s="180"/>
      <c r="AC532" s="190"/>
      <c r="AD532" s="179"/>
      <c r="AE532" s="60" t="str">
        <f t="shared" si="65"/>
        <v/>
      </c>
      <c r="AF532" s="118" t="str">
        <f t="shared" si="66"/>
        <v/>
      </c>
      <c r="AG532" s="118"/>
      <c r="AH532" s="52"/>
      <c r="AI532" s="52"/>
      <c r="AJ532" s="119">
        <f t="shared" si="67"/>
        <v>0</v>
      </c>
      <c r="AK532" s="119">
        <f t="shared" si="68"/>
        <v>0</v>
      </c>
      <c r="AL532" s="119">
        <f t="shared" si="69"/>
        <v>0</v>
      </c>
      <c r="AM532" s="177">
        <f t="shared" si="70"/>
        <v>0</v>
      </c>
      <c r="AN532" s="177">
        <f t="shared" si="71"/>
        <v>0</v>
      </c>
      <c r="AO532" s="177">
        <f t="shared" si="72"/>
        <v>0</v>
      </c>
    </row>
    <row r="533" spans="4:41" s="116" customFormat="1" hidden="1">
      <c r="D533" s="60">
        <v>473</v>
      </c>
      <c r="E533" s="179"/>
      <c r="F533" s="180"/>
      <c r="G533" s="181"/>
      <c r="H533" s="52" t="str">
        <f>IF($G533="","",VLOOKUP($G533,加盟団体!$C$9:$H$208,5,FALSE))</f>
        <v/>
      </c>
      <c r="I533" s="61"/>
      <c r="J533" s="62" t="str">
        <f>IF($I533="","",VLOOKUP($I533,加盟団体!$C$9:$H$208,5,FALSE))</f>
        <v/>
      </c>
      <c r="K533" s="179"/>
      <c r="L533" s="62"/>
      <c r="M533" s="179"/>
      <c r="N533" s="62"/>
      <c r="O533" s="180"/>
      <c r="P533" s="179"/>
      <c r="Q533" s="179"/>
      <c r="R533" s="179"/>
      <c r="S533" s="179"/>
      <c r="T533" s="179"/>
      <c r="U533" s="180"/>
      <c r="V533" s="185"/>
      <c r="W533" s="117" t="str">
        <f t="shared" si="64"/>
        <v/>
      </c>
      <c r="X533" s="189"/>
      <c r="Y533" s="179"/>
      <c r="Z533" s="187"/>
      <c r="AA533" s="180"/>
      <c r="AB533" s="180"/>
      <c r="AC533" s="190"/>
      <c r="AD533" s="179"/>
      <c r="AE533" s="60" t="str">
        <f t="shared" si="65"/>
        <v/>
      </c>
      <c r="AF533" s="118" t="str">
        <f t="shared" si="66"/>
        <v/>
      </c>
      <c r="AG533" s="118"/>
      <c r="AH533" s="52"/>
      <c r="AI533" s="52"/>
      <c r="AJ533" s="119">
        <f t="shared" si="67"/>
        <v>0</v>
      </c>
      <c r="AK533" s="119">
        <f t="shared" si="68"/>
        <v>0</v>
      </c>
      <c r="AL533" s="119">
        <f t="shared" si="69"/>
        <v>0</v>
      </c>
      <c r="AM533" s="177">
        <f t="shared" si="70"/>
        <v>0</v>
      </c>
      <c r="AN533" s="177">
        <f t="shared" si="71"/>
        <v>0</v>
      </c>
      <c r="AO533" s="177">
        <f t="shared" si="72"/>
        <v>0</v>
      </c>
    </row>
    <row r="534" spans="4:41" s="116" customFormat="1" hidden="1">
      <c r="D534" s="60">
        <v>474</v>
      </c>
      <c r="E534" s="179"/>
      <c r="F534" s="180"/>
      <c r="G534" s="181"/>
      <c r="H534" s="52" t="str">
        <f>IF($G534="","",VLOOKUP($G534,加盟団体!$C$9:$H$208,5,FALSE))</f>
        <v/>
      </c>
      <c r="I534" s="61"/>
      <c r="J534" s="62" t="str">
        <f>IF($I534="","",VLOOKUP($I534,加盟団体!$C$9:$H$208,5,FALSE))</f>
        <v/>
      </c>
      <c r="K534" s="179"/>
      <c r="L534" s="62"/>
      <c r="M534" s="179"/>
      <c r="N534" s="62"/>
      <c r="O534" s="180"/>
      <c r="P534" s="179"/>
      <c r="Q534" s="179"/>
      <c r="R534" s="179"/>
      <c r="S534" s="179"/>
      <c r="T534" s="179"/>
      <c r="U534" s="180"/>
      <c r="V534" s="185"/>
      <c r="W534" s="117" t="str">
        <f t="shared" si="64"/>
        <v/>
      </c>
      <c r="X534" s="189"/>
      <c r="Y534" s="179"/>
      <c r="Z534" s="187"/>
      <c r="AA534" s="180"/>
      <c r="AB534" s="180"/>
      <c r="AC534" s="190"/>
      <c r="AD534" s="179"/>
      <c r="AE534" s="60" t="str">
        <f t="shared" si="65"/>
        <v/>
      </c>
      <c r="AF534" s="118" t="str">
        <f t="shared" si="66"/>
        <v/>
      </c>
      <c r="AG534" s="118"/>
      <c r="AH534" s="52"/>
      <c r="AI534" s="52"/>
      <c r="AJ534" s="119">
        <f t="shared" si="67"/>
        <v>0</v>
      </c>
      <c r="AK534" s="119">
        <f t="shared" si="68"/>
        <v>0</v>
      </c>
      <c r="AL534" s="119">
        <f t="shared" si="69"/>
        <v>0</v>
      </c>
      <c r="AM534" s="177">
        <f t="shared" si="70"/>
        <v>0</v>
      </c>
      <c r="AN534" s="177">
        <f t="shared" si="71"/>
        <v>0</v>
      </c>
      <c r="AO534" s="177">
        <f t="shared" si="72"/>
        <v>0</v>
      </c>
    </row>
    <row r="535" spans="4:41" s="116" customFormat="1" hidden="1">
      <c r="D535" s="60">
        <v>475</v>
      </c>
      <c r="E535" s="179"/>
      <c r="F535" s="180"/>
      <c r="G535" s="181"/>
      <c r="H535" s="52" t="str">
        <f>IF($G535="","",VLOOKUP($G535,加盟団体!$C$9:$H$208,5,FALSE))</f>
        <v/>
      </c>
      <c r="I535" s="61"/>
      <c r="J535" s="62" t="str">
        <f>IF($I535="","",VLOOKUP($I535,加盟団体!$C$9:$H$208,5,FALSE))</f>
        <v/>
      </c>
      <c r="K535" s="179"/>
      <c r="L535" s="62"/>
      <c r="M535" s="179"/>
      <c r="N535" s="62"/>
      <c r="O535" s="180"/>
      <c r="P535" s="179"/>
      <c r="Q535" s="179"/>
      <c r="R535" s="179"/>
      <c r="S535" s="179"/>
      <c r="T535" s="179"/>
      <c r="U535" s="180"/>
      <c r="V535" s="185"/>
      <c r="W535" s="117" t="str">
        <f t="shared" si="64"/>
        <v/>
      </c>
      <c r="X535" s="189"/>
      <c r="Y535" s="179"/>
      <c r="Z535" s="187"/>
      <c r="AA535" s="180"/>
      <c r="AB535" s="180"/>
      <c r="AC535" s="190"/>
      <c r="AD535" s="179"/>
      <c r="AE535" s="60" t="str">
        <f t="shared" si="65"/>
        <v/>
      </c>
      <c r="AF535" s="118" t="str">
        <f t="shared" si="66"/>
        <v/>
      </c>
      <c r="AG535" s="118"/>
      <c r="AH535" s="52"/>
      <c r="AI535" s="52"/>
      <c r="AJ535" s="119">
        <f t="shared" si="67"/>
        <v>0</v>
      </c>
      <c r="AK535" s="119">
        <f t="shared" si="68"/>
        <v>0</v>
      </c>
      <c r="AL535" s="119">
        <f t="shared" si="69"/>
        <v>0</v>
      </c>
      <c r="AM535" s="177">
        <f t="shared" si="70"/>
        <v>0</v>
      </c>
      <c r="AN535" s="177">
        <f t="shared" si="71"/>
        <v>0</v>
      </c>
      <c r="AO535" s="177">
        <f t="shared" si="72"/>
        <v>0</v>
      </c>
    </row>
    <row r="536" spans="4:41" s="116" customFormat="1" hidden="1">
      <c r="D536" s="60">
        <v>476</v>
      </c>
      <c r="E536" s="179"/>
      <c r="F536" s="180"/>
      <c r="G536" s="181"/>
      <c r="H536" s="52" t="str">
        <f>IF($G536="","",VLOOKUP($G536,加盟団体!$C$9:$H$208,5,FALSE))</f>
        <v/>
      </c>
      <c r="I536" s="61"/>
      <c r="J536" s="62" t="str">
        <f>IF($I536="","",VLOOKUP($I536,加盟団体!$C$9:$H$208,5,FALSE))</f>
        <v/>
      </c>
      <c r="K536" s="179"/>
      <c r="L536" s="62"/>
      <c r="M536" s="179"/>
      <c r="N536" s="62"/>
      <c r="O536" s="180"/>
      <c r="P536" s="179"/>
      <c r="Q536" s="179"/>
      <c r="R536" s="179"/>
      <c r="S536" s="179"/>
      <c r="T536" s="179"/>
      <c r="U536" s="180"/>
      <c r="V536" s="185"/>
      <c r="W536" s="117" t="str">
        <f t="shared" si="64"/>
        <v/>
      </c>
      <c r="X536" s="189"/>
      <c r="Y536" s="179"/>
      <c r="Z536" s="187"/>
      <c r="AA536" s="180"/>
      <c r="AB536" s="180"/>
      <c r="AC536" s="190"/>
      <c r="AD536" s="179"/>
      <c r="AE536" s="60" t="str">
        <f t="shared" si="65"/>
        <v/>
      </c>
      <c r="AF536" s="118" t="str">
        <f t="shared" si="66"/>
        <v/>
      </c>
      <c r="AG536" s="118"/>
      <c r="AH536" s="52"/>
      <c r="AI536" s="52"/>
      <c r="AJ536" s="119">
        <f t="shared" si="67"/>
        <v>0</v>
      </c>
      <c r="AK536" s="119">
        <f t="shared" si="68"/>
        <v>0</v>
      </c>
      <c r="AL536" s="119">
        <f t="shared" si="69"/>
        <v>0</v>
      </c>
      <c r="AM536" s="177">
        <f t="shared" si="70"/>
        <v>0</v>
      </c>
      <c r="AN536" s="177">
        <f t="shared" si="71"/>
        <v>0</v>
      </c>
      <c r="AO536" s="177">
        <f t="shared" si="72"/>
        <v>0</v>
      </c>
    </row>
    <row r="537" spans="4:41" s="116" customFormat="1" hidden="1">
      <c r="D537" s="60">
        <v>477</v>
      </c>
      <c r="E537" s="179"/>
      <c r="F537" s="180"/>
      <c r="G537" s="181"/>
      <c r="H537" s="52" t="str">
        <f>IF($G537="","",VLOOKUP($G537,加盟団体!$C$9:$H$208,5,FALSE))</f>
        <v/>
      </c>
      <c r="I537" s="61"/>
      <c r="J537" s="62" t="str">
        <f>IF($I537="","",VLOOKUP($I537,加盟団体!$C$9:$H$208,5,FALSE))</f>
        <v/>
      </c>
      <c r="K537" s="179"/>
      <c r="L537" s="62"/>
      <c r="M537" s="179"/>
      <c r="N537" s="62"/>
      <c r="O537" s="180"/>
      <c r="P537" s="179"/>
      <c r="Q537" s="179"/>
      <c r="R537" s="179"/>
      <c r="S537" s="179"/>
      <c r="T537" s="179"/>
      <c r="U537" s="180"/>
      <c r="V537" s="185"/>
      <c r="W537" s="117" t="str">
        <f t="shared" si="64"/>
        <v/>
      </c>
      <c r="X537" s="189"/>
      <c r="Y537" s="179"/>
      <c r="Z537" s="187"/>
      <c r="AA537" s="180"/>
      <c r="AB537" s="180"/>
      <c r="AC537" s="190"/>
      <c r="AD537" s="179"/>
      <c r="AE537" s="60" t="str">
        <f t="shared" si="65"/>
        <v/>
      </c>
      <c r="AF537" s="118" t="str">
        <f t="shared" si="66"/>
        <v/>
      </c>
      <c r="AG537" s="118"/>
      <c r="AH537" s="52"/>
      <c r="AI537" s="52"/>
      <c r="AJ537" s="119">
        <f t="shared" si="67"/>
        <v>0</v>
      </c>
      <c r="AK537" s="119">
        <f t="shared" si="68"/>
        <v>0</v>
      </c>
      <c r="AL537" s="119">
        <f t="shared" si="69"/>
        <v>0</v>
      </c>
      <c r="AM537" s="177">
        <f t="shared" si="70"/>
        <v>0</v>
      </c>
      <c r="AN537" s="177">
        <f t="shared" si="71"/>
        <v>0</v>
      </c>
      <c r="AO537" s="177">
        <f t="shared" si="72"/>
        <v>0</v>
      </c>
    </row>
    <row r="538" spans="4:41" s="116" customFormat="1" hidden="1">
      <c r="D538" s="60">
        <v>478</v>
      </c>
      <c r="E538" s="179"/>
      <c r="F538" s="180"/>
      <c r="G538" s="181"/>
      <c r="H538" s="52" t="str">
        <f>IF($G538="","",VLOOKUP($G538,加盟団体!$C$9:$H$208,5,FALSE))</f>
        <v/>
      </c>
      <c r="I538" s="61"/>
      <c r="J538" s="62" t="str">
        <f>IF($I538="","",VLOOKUP($I538,加盟団体!$C$9:$H$208,5,FALSE))</f>
        <v/>
      </c>
      <c r="K538" s="179"/>
      <c r="L538" s="62"/>
      <c r="M538" s="179"/>
      <c r="N538" s="62"/>
      <c r="O538" s="180"/>
      <c r="P538" s="179"/>
      <c r="Q538" s="179"/>
      <c r="R538" s="179"/>
      <c r="S538" s="179"/>
      <c r="T538" s="179"/>
      <c r="U538" s="180"/>
      <c r="V538" s="185"/>
      <c r="W538" s="117" t="str">
        <f t="shared" si="64"/>
        <v/>
      </c>
      <c r="X538" s="189"/>
      <c r="Y538" s="179"/>
      <c r="Z538" s="187"/>
      <c r="AA538" s="180"/>
      <c r="AB538" s="180"/>
      <c r="AC538" s="190"/>
      <c r="AD538" s="179"/>
      <c r="AE538" s="60" t="str">
        <f t="shared" si="65"/>
        <v/>
      </c>
      <c r="AF538" s="118" t="str">
        <f t="shared" si="66"/>
        <v/>
      </c>
      <c r="AG538" s="118"/>
      <c r="AH538" s="52"/>
      <c r="AI538" s="52"/>
      <c r="AJ538" s="119">
        <f t="shared" si="67"/>
        <v>0</v>
      </c>
      <c r="AK538" s="119">
        <f t="shared" si="68"/>
        <v>0</v>
      </c>
      <c r="AL538" s="119">
        <f t="shared" si="69"/>
        <v>0</v>
      </c>
      <c r="AM538" s="177">
        <f t="shared" si="70"/>
        <v>0</v>
      </c>
      <c r="AN538" s="177">
        <f t="shared" si="71"/>
        <v>0</v>
      </c>
      <c r="AO538" s="177">
        <f t="shared" si="72"/>
        <v>0</v>
      </c>
    </row>
    <row r="539" spans="4:41" s="116" customFormat="1" hidden="1">
      <c r="D539" s="60">
        <v>479</v>
      </c>
      <c r="E539" s="179"/>
      <c r="F539" s="180"/>
      <c r="G539" s="181"/>
      <c r="H539" s="52" t="str">
        <f>IF($G539="","",VLOOKUP($G539,加盟団体!$C$9:$H$208,5,FALSE))</f>
        <v/>
      </c>
      <c r="I539" s="61"/>
      <c r="J539" s="62" t="str">
        <f>IF($I539="","",VLOOKUP($I539,加盟団体!$C$9:$H$208,5,FALSE))</f>
        <v/>
      </c>
      <c r="K539" s="179"/>
      <c r="L539" s="62"/>
      <c r="M539" s="179"/>
      <c r="N539" s="62"/>
      <c r="O539" s="180"/>
      <c r="P539" s="179"/>
      <c r="Q539" s="179"/>
      <c r="R539" s="179"/>
      <c r="S539" s="179"/>
      <c r="T539" s="179"/>
      <c r="U539" s="180"/>
      <c r="V539" s="185"/>
      <c r="W539" s="117" t="str">
        <f t="shared" si="64"/>
        <v/>
      </c>
      <c r="X539" s="189"/>
      <c r="Y539" s="179"/>
      <c r="Z539" s="187"/>
      <c r="AA539" s="181"/>
      <c r="AB539" s="181"/>
      <c r="AC539" s="191"/>
      <c r="AD539" s="179"/>
      <c r="AE539" s="60" t="str">
        <f t="shared" si="65"/>
        <v/>
      </c>
      <c r="AF539" s="118" t="str">
        <f t="shared" si="66"/>
        <v/>
      </c>
      <c r="AG539" s="118"/>
      <c r="AH539" s="52"/>
      <c r="AI539" s="52"/>
      <c r="AJ539" s="119">
        <f t="shared" si="67"/>
        <v>0</v>
      </c>
      <c r="AK539" s="119">
        <f t="shared" si="68"/>
        <v>0</v>
      </c>
      <c r="AL539" s="119">
        <f t="shared" si="69"/>
        <v>0</v>
      </c>
      <c r="AM539" s="177">
        <f t="shared" si="70"/>
        <v>0</v>
      </c>
      <c r="AN539" s="177">
        <f t="shared" si="71"/>
        <v>0</v>
      </c>
      <c r="AO539" s="177">
        <f t="shared" si="72"/>
        <v>0</v>
      </c>
    </row>
    <row r="540" spans="4:41" s="116" customFormat="1" hidden="1">
      <c r="D540" s="60">
        <v>480</v>
      </c>
      <c r="E540" s="179"/>
      <c r="F540" s="180"/>
      <c r="G540" s="181"/>
      <c r="H540" s="52" t="str">
        <f>IF($G540="","",VLOOKUP($G540,加盟団体!$C$9:$H$208,5,FALSE))</f>
        <v/>
      </c>
      <c r="I540" s="61"/>
      <c r="J540" s="62" t="str">
        <f>IF($I540="","",VLOOKUP($I540,加盟団体!$C$9:$H$208,5,FALSE))</f>
        <v/>
      </c>
      <c r="K540" s="179"/>
      <c r="L540" s="62"/>
      <c r="M540" s="179"/>
      <c r="N540" s="62"/>
      <c r="O540" s="180"/>
      <c r="P540" s="179"/>
      <c r="Q540" s="179"/>
      <c r="R540" s="179"/>
      <c r="S540" s="179"/>
      <c r="T540" s="179"/>
      <c r="U540" s="180"/>
      <c r="V540" s="185"/>
      <c r="W540" s="117" t="str">
        <f t="shared" si="64"/>
        <v/>
      </c>
      <c r="X540" s="189"/>
      <c r="Y540" s="179"/>
      <c r="Z540" s="187"/>
      <c r="AA540" s="180"/>
      <c r="AB540" s="180"/>
      <c r="AC540" s="190"/>
      <c r="AD540" s="179"/>
      <c r="AE540" s="60" t="str">
        <f t="shared" si="65"/>
        <v/>
      </c>
      <c r="AF540" s="118" t="str">
        <f t="shared" si="66"/>
        <v/>
      </c>
      <c r="AG540" s="118"/>
      <c r="AH540" s="52"/>
      <c r="AI540" s="52"/>
      <c r="AJ540" s="119">
        <f t="shared" si="67"/>
        <v>0</v>
      </c>
      <c r="AK540" s="119">
        <f t="shared" si="68"/>
        <v>0</v>
      </c>
      <c r="AL540" s="119">
        <f t="shared" si="69"/>
        <v>0</v>
      </c>
      <c r="AM540" s="177">
        <f t="shared" si="70"/>
        <v>0</v>
      </c>
      <c r="AN540" s="177">
        <f t="shared" si="71"/>
        <v>0</v>
      </c>
      <c r="AO540" s="177">
        <f t="shared" si="72"/>
        <v>0</v>
      </c>
    </row>
    <row r="541" spans="4:41" s="116" customFormat="1" hidden="1">
      <c r="D541" s="60">
        <v>481</v>
      </c>
      <c r="E541" s="179"/>
      <c r="F541" s="180"/>
      <c r="G541" s="181"/>
      <c r="H541" s="52" t="str">
        <f>IF($G541="","",VLOOKUP($G541,加盟団体!$C$9:$H$208,5,FALSE))</f>
        <v/>
      </c>
      <c r="I541" s="61"/>
      <c r="J541" s="62" t="str">
        <f>IF($I541="","",VLOOKUP($I541,加盟団体!$C$9:$H$208,5,FALSE))</f>
        <v/>
      </c>
      <c r="K541" s="179"/>
      <c r="L541" s="62"/>
      <c r="M541" s="179"/>
      <c r="N541" s="62"/>
      <c r="O541" s="180"/>
      <c r="P541" s="179"/>
      <c r="Q541" s="179"/>
      <c r="R541" s="179"/>
      <c r="S541" s="179"/>
      <c r="T541" s="179"/>
      <c r="U541" s="180"/>
      <c r="V541" s="185"/>
      <c r="W541" s="117" t="str">
        <f t="shared" si="64"/>
        <v/>
      </c>
      <c r="X541" s="189"/>
      <c r="Y541" s="179"/>
      <c r="Z541" s="187"/>
      <c r="AA541" s="180"/>
      <c r="AB541" s="180"/>
      <c r="AC541" s="190"/>
      <c r="AD541" s="179"/>
      <c r="AE541" s="60" t="str">
        <f t="shared" si="65"/>
        <v/>
      </c>
      <c r="AF541" s="118" t="str">
        <f t="shared" si="66"/>
        <v/>
      </c>
      <c r="AG541" s="118"/>
      <c r="AH541" s="52"/>
      <c r="AI541" s="52"/>
      <c r="AJ541" s="119">
        <f t="shared" si="67"/>
        <v>0</v>
      </c>
      <c r="AK541" s="119">
        <f t="shared" si="68"/>
        <v>0</v>
      </c>
      <c r="AL541" s="119">
        <f t="shared" si="69"/>
        <v>0</v>
      </c>
      <c r="AM541" s="177">
        <f t="shared" si="70"/>
        <v>0</v>
      </c>
      <c r="AN541" s="177">
        <f t="shared" si="71"/>
        <v>0</v>
      </c>
      <c r="AO541" s="177">
        <f t="shared" si="72"/>
        <v>0</v>
      </c>
    </row>
    <row r="542" spans="4:41" s="116" customFormat="1" hidden="1">
      <c r="D542" s="60">
        <v>482</v>
      </c>
      <c r="E542" s="179"/>
      <c r="F542" s="180"/>
      <c r="G542" s="181"/>
      <c r="H542" s="52" t="str">
        <f>IF($G542="","",VLOOKUP($G542,加盟団体!$C$9:$H$208,5,FALSE))</f>
        <v/>
      </c>
      <c r="I542" s="61"/>
      <c r="J542" s="62" t="str">
        <f>IF($I542="","",VLOOKUP($I542,加盟団体!$C$9:$H$208,5,FALSE))</f>
        <v/>
      </c>
      <c r="K542" s="179"/>
      <c r="L542" s="62"/>
      <c r="M542" s="179"/>
      <c r="N542" s="62"/>
      <c r="O542" s="180"/>
      <c r="P542" s="179"/>
      <c r="Q542" s="179"/>
      <c r="R542" s="179"/>
      <c r="S542" s="179"/>
      <c r="T542" s="179"/>
      <c r="U542" s="180"/>
      <c r="V542" s="185"/>
      <c r="W542" s="117" t="str">
        <f t="shared" si="64"/>
        <v/>
      </c>
      <c r="X542" s="189"/>
      <c r="Y542" s="179"/>
      <c r="Z542" s="187"/>
      <c r="AA542" s="180"/>
      <c r="AB542" s="180"/>
      <c r="AC542" s="190"/>
      <c r="AD542" s="179"/>
      <c r="AE542" s="60" t="str">
        <f t="shared" si="65"/>
        <v/>
      </c>
      <c r="AF542" s="118" t="str">
        <f t="shared" si="66"/>
        <v/>
      </c>
      <c r="AG542" s="118"/>
      <c r="AH542" s="52"/>
      <c r="AI542" s="52"/>
      <c r="AJ542" s="119">
        <f t="shared" si="67"/>
        <v>0</v>
      </c>
      <c r="AK542" s="119">
        <f t="shared" si="68"/>
        <v>0</v>
      </c>
      <c r="AL542" s="119">
        <f t="shared" si="69"/>
        <v>0</v>
      </c>
      <c r="AM542" s="177">
        <f t="shared" si="70"/>
        <v>0</v>
      </c>
      <c r="AN542" s="177">
        <f t="shared" si="71"/>
        <v>0</v>
      </c>
      <c r="AO542" s="177">
        <f t="shared" si="72"/>
        <v>0</v>
      </c>
    </row>
    <row r="543" spans="4:41" s="116" customFormat="1" hidden="1">
      <c r="D543" s="60">
        <v>483</v>
      </c>
      <c r="E543" s="179"/>
      <c r="F543" s="180"/>
      <c r="G543" s="181"/>
      <c r="H543" s="52" t="str">
        <f>IF($G543="","",VLOOKUP($G543,加盟団体!$C$9:$H$208,5,FALSE))</f>
        <v/>
      </c>
      <c r="I543" s="61"/>
      <c r="J543" s="62" t="str">
        <f>IF($I543="","",VLOOKUP($I543,加盟団体!$C$9:$H$208,5,FALSE))</f>
        <v/>
      </c>
      <c r="K543" s="179"/>
      <c r="L543" s="62"/>
      <c r="M543" s="179"/>
      <c r="N543" s="62"/>
      <c r="O543" s="180"/>
      <c r="P543" s="179"/>
      <c r="Q543" s="179"/>
      <c r="R543" s="179"/>
      <c r="S543" s="179"/>
      <c r="T543" s="179"/>
      <c r="U543" s="180"/>
      <c r="V543" s="185"/>
      <c r="W543" s="117" t="str">
        <f t="shared" si="64"/>
        <v/>
      </c>
      <c r="X543" s="189"/>
      <c r="Y543" s="179"/>
      <c r="Z543" s="187"/>
      <c r="AA543" s="180"/>
      <c r="AB543" s="180"/>
      <c r="AC543" s="190"/>
      <c r="AD543" s="179"/>
      <c r="AE543" s="60" t="str">
        <f t="shared" si="65"/>
        <v/>
      </c>
      <c r="AF543" s="118" t="str">
        <f t="shared" si="66"/>
        <v/>
      </c>
      <c r="AG543" s="118"/>
      <c r="AH543" s="52"/>
      <c r="AI543" s="52"/>
      <c r="AJ543" s="119">
        <f t="shared" si="67"/>
        <v>0</v>
      </c>
      <c r="AK543" s="119">
        <f t="shared" si="68"/>
        <v>0</v>
      </c>
      <c r="AL543" s="119">
        <f t="shared" si="69"/>
        <v>0</v>
      </c>
      <c r="AM543" s="177">
        <f t="shared" si="70"/>
        <v>0</v>
      </c>
      <c r="AN543" s="177">
        <f t="shared" si="71"/>
        <v>0</v>
      </c>
      <c r="AO543" s="177">
        <f t="shared" si="72"/>
        <v>0</v>
      </c>
    </row>
    <row r="544" spans="4:41" s="116" customFormat="1" hidden="1">
      <c r="D544" s="60">
        <v>484</v>
      </c>
      <c r="E544" s="179"/>
      <c r="F544" s="180"/>
      <c r="G544" s="181"/>
      <c r="H544" s="52" t="str">
        <f>IF($G544="","",VLOOKUP($G544,加盟団体!$C$9:$H$208,5,FALSE))</f>
        <v/>
      </c>
      <c r="I544" s="61"/>
      <c r="J544" s="62" t="str">
        <f>IF($I544="","",VLOOKUP($I544,加盟団体!$C$9:$H$208,5,FALSE))</f>
        <v/>
      </c>
      <c r="K544" s="179"/>
      <c r="L544" s="62"/>
      <c r="M544" s="179"/>
      <c r="N544" s="62"/>
      <c r="O544" s="180"/>
      <c r="P544" s="179"/>
      <c r="Q544" s="179"/>
      <c r="R544" s="179"/>
      <c r="S544" s="179"/>
      <c r="T544" s="179"/>
      <c r="U544" s="180"/>
      <c r="V544" s="185"/>
      <c r="W544" s="117" t="str">
        <f t="shared" si="64"/>
        <v/>
      </c>
      <c r="X544" s="189"/>
      <c r="Y544" s="179"/>
      <c r="Z544" s="187"/>
      <c r="AA544" s="180"/>
      <c r="AB544" s="180"/>
      <c r="AC544" s="190"/>
      <c r="AD544" s="179"/>
      <c r="AE544" s="60" t="str">
        <f t="shared" si="65"/>
        <v/>
      </c>
      <c r="AF544" s="118" t="str">
        <f t="shared" si="66"/>
        <v/>
      </c>
      <c r="AG544" s="118"/>
      <c r="AH544" s="52"/>
      <c r="AI544" s="52"/>
      <c r="AJ544" s="119">
        <f t="shared" si="67"/>
        <v>0</v>
      </c>
      <c r="AK544" s="119">
        <f t="shared" si="68"/>
        <v>0</v>
      </c>
      <c r="AL544" s="119">
        <f t="shared" si="69"/>
        <v>0</v>
      </c>
      <c r="AM544" s="177">
        <f t="shared" si="70"/>
        <v>0</v>
      </c>
      <c r="AN544" s="177">
        <f t="shared" si="71"/>
        <v>0</v>
      </c>
      <c r="AO544" s="177">
        <f t="shared" si="72"/>
        <v>0</v>
      </c>
    </row>
    <row r="545" spans="4:43" s="116" customFormat="1" hidden="1">
      <c r="D545" s="60">
        <v>485</v>
      </c>
      <c r="E545" s="179"/>
      <c r="F545" s="180"/>
      <c r="G545" s="181"/>
      <c r="H545" s="52" t="str">
        <f>IF($G545="","",VLOOKUP($G545,加盟団体!$C$9:$H$208,5,FALSE))</f>
        <v/>
      </c>
      <c r="I545" s="61"/>
      <c r="J545" s="62" t="str">
        <f>IF($I545="","",VLOOKUP($I545,加盟団体!$C$9:$H$208,5,FALSE))</f>
        <v/>
      </c>
      <c r="K545" s="179"/>
      <c r="L545" s="62"/>
      <c r="M545" s="179"/>
      <c r="N545" s="62"/>
      <c r="O545" s="180"/>
      <c r="P545" s="179"/>
      <c r="Q545" s="179"/>
      <c r="R545" s="179"/>
      <c r="S545" s="179"/>
      <c r="T545" s="179"/>
      <c r="U545" s="180"/>
      <c r="V545" s="185"/>
      <c r="W545" s="117" t="str">
        <f t="shared" si="64"/>
        <v/>
      </c>
      <c r="X545" s="189"/>
      <c r="Y545" s="179"/>
      <c r="Z545" s="187"/>
      <c r="AA545" s="180"/>
      <c r="AB545" s="180"/>
      <c r="AC545" s="190"/>
      <c r="AD545" s="179"/>
      <c r="AE545" s="60" t="str">
        <f t="shared" si="65"/>
        <v/>
      </c>
      <c r="AF545" s="118" t="str">
        <f t="shared" si="66"/>
        <v/>
      </c>
      <c r="AG545" s="118"/>
      <c r="AH545" s="52"/>
      <c r="AI545" s="52"/>
      <c r="AJ545" s="119">
        <f t="shared" si="67"/>
        <v>0</v>
      </c>
      <c r="AK545" s="119">
        <f t="shared" si="68"/>
        <v>0</v>
      </c>
      <c r="AL545" s="119">
        <f t="shared" si="69"/>
        <v>0</v>
      </c>
      <c r="AM545" s="177">
        <f t="shared" si="70"/>
        <v>0</v>
      </c>
      <c r="AN545" s="177">
        <f t="shared" si="71"/>
        <v>0</v>
      </c>
      <c r="AO545" s="177">
        <f t="shared" si="72"/>
        <v>0</v>
      </c>
      <c r="AQ545" s="116" t="str">
        <f t="shared" ref="AQ545:AQ559" si="73">SUBSTITUTE(V545,".","/")</f>
        <v/>
      </c>
    </row>
    <row r="546" spans="4:43" s="116" customFormat="1" hidden="1">
      <c r="D546" s="60">
        <v>486</v>
      </c>
      <c r="E546" s="179"/>
      <c r="F546" s="180"/>
      <c r="G546" s="181"/>
      <c r="H546" s="52" t="str">
        <f>IF($G546="","",VLOOKUP($G546,加盟団体!$C$9:$H$208,5,FALSE))</f>
        <v/>
      </c>
      <c r="I546" s="61"/>
      <c r="J546" s="62" t="str">
        <f>IF($I546="","",VLOOKUP($I546,加盟団体!$C$9:$H$208,5,FALSE))</f>
        <v/>
      </c>
      <c r="K546" s="179"/>
      <c r="L546" s="62"/>
      <c r="M546" s="179"/>
      <c r="N546" s="62"/>
      <c r="O546" s="180"/>
      <c r="P546" s="179"/>
      <c r="Q546" s="179"/>
      <c r="R546" s="179"/>
      <c r="S546" s="179"/>
      <c r="T546" s="179"/>
      <c r="U546" s="180"/>
      <c r="V546" s="185"/>
      <c r="W546" s="117" t="str">
        <f t="shared" si="64"/>
        <v/>
      </c>
      <c r="X546" s="189"/>
      <c r="Y546" s="179"/>
      <c r="Z546" s="187"/>
      <c r="AA546" s="180"/>
      <c r="AB546" s="180"/>
      <c r="AC546" s="190"/>
      <c r="AD546" s="179"/>
      <c r="AE546" s="60" t="str">
        <f t="shared" si="65"/>
        <v/>
      </c>
      <c r="AF546" s="118" t="str">
        <f t="shared" si="66"/>
        <v/>
      </c>
      <c r="AG546" s="118"/>
      <c r="AH546" s="52"/>
      <c r="AI546" s="52"/>
      <c r="AJ546" s="119">
        <f t="shared" si="67"/>
        <v>0</v>
      </c>
      <c r="AK546" s="119">
        <f t="shared" si="68"/>
        <v>0</v>
      </c>
      <c r="AL546" s="119">
        <f t="shared" si="69"/>
        <v>0</v>
      </c>
      <c r="AM546" s="177">
        <f t="shared" si="70"/>
        <v>0</v>
      </c>
      <c r="AN546" s="177">
        <f t="shared" si="71"/>
        <v>0</v>
      </c>
      <c r="AO546" s="177">
        <f t="shared" si="72"/>
        <v>0</v>
      </c>
      <c r="AQ546" s="116" t="str">
        <f t="shared" si="73"/>
        <v/>
      </c>
    </row>
    <row r="547" spans="4:43" s="116" customFormat="1" hidden="1">
      <c r="D547" s="60">
        <v>487</v>
      </c>
      <c r="E547" s="179"/>
      <c r="F547" s="180"/>
      <c r="G547" s="181"/>
      <c r="H547" s="52" t="str">
        <f>IF($G547="","",VLOOKUP($G547,加盟団体!$C$9:$H$208,5,FALSE))</f>
        <v/>
      </c>
      <c r="I547" s="61"/>
      <c r="J547" s="62" t="str">
        <f>IF($I547="","",VLOOKUP($I547,加盟団体!$C$9:$H$208,5,FALSE))</f>
        <v/>
      </c>
      <c r="K547" s="179"/>
      <c r="L547" s="62"/>
      <c r="M547" s="179"/>
      <c r="N547" s="62"/>
      <c r="O547" s="180"/>
      <c r="P547" s="179"/>
      <c r="Q547" s="179"/>
      <c r="R547" s="179"/>
      <c r="S547" s="179"/>
      <c r="T547" s="179"/>
      <c r="U547" s="180"/>
      <c r="V547" s="185"/>
      <c r="W547" s="117" t="str">
        <f t="shared" si="64"/>
        <v/>
      </c>
      <c r="X547" s="189"/>
      <c r="Y547" s="179"/>
      <c r="Z547" s="187"/>
      <c r="AA547" s="180"/>
      <c r="AB547" s="180"/>
      <c r="AC547" s="190"/>
      <c r="AD547" s="179"/>
      <c r="AE547" s="60" t="str">
        <f t="shared" si="65"/>
        <v/>
      </c>
      <c r="AF547" s="118" t="str">
        <f t="shared" si="66"/>
        <v/>
      </c>
      <c r="AG547" s="118"/>
      <c r="AH547" s="52"/>
      <c r="AI547" s="52"/>
      <c r="AJ547" s="119">
        <f t="shared" si="67"/>
        <v>0</v>
      </c>
      <c r="AK547" s="119">
        <f t="shared" si="68"/>
        <v>0</v>
      </c>
      <c r="AL547" s="119">
        <f t="shared" si="69"/>
        <v>0</v>
      </c>
      <c r="AM547" s="177">
        <f t="shared" si="70"/>
        <v>0</v>
      </c>
      <c r="AN547" s="177">
        <f t="shared" si="71"/>
        <v>0</v>
      </c>
      <c r="AO547" s="177">
        <f t="shared" si="72"/>
        <v>0</v>
      </c>
      <c r="AQ547" s="116" t="str">
        <f t="shared" si="73"/>
        <v/>
      </c>
    </row>
    <row r="548" spans="4:43" s="116" customFormat="1" hidden="1">
      <c r="D548" s="60">
        <v>488</v>
      </c>
      <c r="E548" s="179"/>
      <c r="F548" s="180"/>
      <c r="G548" s="181"/>
      <c r="H548" s="52" t="str">
        <f>IF($G548="","",VLOOKUP($G548,加盟団体!$C$9:$H$208,5,FALSE))</f>
        <v/>
      </c>
      <c r="I548" s="61"/>
      <c r="J548" s="62" t="str">
        <f>IF($I548="","",VLOOKUP($I548,加盟団体!$C$9:$H$208,5,FALSE))</f>
        <v/>
      </c>
      <c r="K548" s="179"/>
      <c r="L548" s="62"/>
      <c r="M548" s="179"/>
      <c r="N548" s="62"/>
      <c r="O548" s="180"/>
      <c r="P548" s="179"/>
      <c r="Q548" s="179"/>
      <c r="R548" s="179"/>
      <c r="S548" s="179"/>
      <c r="T548" s="179"/>
      <c r="U548" s="180"/>
      <c r="V548" s="185"/>
      <c r="W548" s="117" t="str">
        <f t="shared" si="64"/>
        <v/>
      </c>
      <c r="X548" s="189"/>
      <c r="Y548" s="179"/>
      <c r="Z548" s="187"/>
      <c r="AA548" s="180"/>
      <c r="AB548" s="180"/>
      <c r="AC548" s="190"/>
      <c r="AD548" s="179"/>
      <c r="AE548" s="60" t="str">
        <f t="shared" si="65"/>
        <v/>
      </c>
      <c r="AF548" s="118" t="str">
        <f t="shared" si="66"/>
        <v/>
      </c>
      <c r="AG548" s="118"/>
      <c r="AH548" s="52"/>
      <c r="AI548" s="52"/>
      <c r="AJ548" s="119">
        <f t="shared" si="67"/>
        <v>0</v>
      </c>
      <c r="AK548" s="119">
        <f t="shared" si="68"/>
        <v>0</v>
      </c>
      <c r="AL548" s="119">
        <f t="shared" si="69"/>
        <v>0</v>
      </c>
      <c r="AM548" s="177">
        <f t="shared" si="70"/>
        <v>0</v>
      </c>
      <c r="AN548" s="177">
        <f t="shared" si="71"/>
        <v>0</v>
      </c>
      <c r="AO548" s="177">
        <f t="shared" si="72"/>
        <v>0</v>
      </c>
      <c r="AQ548" s="116" t="str">
        <f t="shared" si="73"/>
        <v/>
      </c>
    </row>
    <row r="549" spans="4:43" s="116" customFormat="1" hidden="1">
      <c r="D549" s="60">
        <v>489</v>
      </c>
      <c r="E549" s="179"/>
      <c r="F549" s="180"/>
      <c r="G549" s="181"/>
      <c r="H549" s="52" t="str">
        <f>IF($G549="","",VLOOKUP($G549,加盟団体!$C$9:$H$208,5,FALSE))</f>
        <v/>
      </c>
      <c r="I549" s="61"/>
      <c r="J549" s="62" t="str">
        <f>IF($I549="","",VLOOKUP($I549,加盟団体!$C$9:$H$208,5,FALSE))</f>
        <v/>
      </c>
      <c r="K549" s="179"/>
      <c r="L549" s="62"/>
      <c r="M549" s="179"/>
      <c r="N549" s="62"/>
      <c r="O549" s="180"/>
      <c r="P549" s="179"/>
      <c r="Q549" s="179"/>
      <c r="R549" s="179"/>
      <c r="S549" s="179"/>
      <c r="T549" s="179"/>
      <c r="U549" s="180"/>
      <c r="V549" s="185"/>
      <c r="W549" s="117" t="str">
        <f t="shared" si="64"/>
        <v/>
      </c>
      <c r="X549" s="189"/>
      <c r="Y549" s="179"/>
      <c r="Z549" s="187"/>
      <c r="AA549" s="180"/>
      <c r="AB549" s="180"/>
      <c r="AC549" s="190"/>
      <c r="AD549" s="179"/>
      <c r="AE549" s="60" t="str">
        <f t="shared" si="65"/>
        <v/>
      </c>
      <c r="AF549" s="118" t="str">
        <f t="shared" si="66"/>
        <v/>
      </c>
      <c r="AG549" s="118"/>
      <c r="AH549" s="52"/>
      <c r="AI549" s="52"/>
      <c r="AJ549" s="119">
        <f t="shared" si="67"/>
        <v>0</v>
      </c>
      <c r="AK549" s="119">
        <f t="shared" si="68"/>
        <v>0</v>
      </c>
      <c r="AL549" s="119">
        <f t="shared" si="69"/>
        <v>0</v>
      </c>
      <c r="AM549" s="177">
        <f t="shared" si="70"/>
        <v>0</v>
      </c>
      <c r="AN549" s="177">
        <f t="shared" si="71"/>
        <v>0</v>
      </c>
      <c r="AO549" s="177">
        <f t="shared" si="72"/>
        <v>0</v>
      </c>
      <c r="AQ549" s="116" t="str">
        <f t="shared" si="73"/>
        <v/>
      </c>
    </row>
    <row r="550" spans="4:43" s="116" customFormat="1" hidden="1">
      <c r="D550" s="60">
        <v>490</v>
      </c>
      <c r="E550" s="179"/>
      <c r="F550" s="180"/>
      <c r="G550" s="181"/>
      <c r="H550" s="52" t="str">
        <f>IF($G550="","",VLOOKUP($G550,加盟団体!$C$9:$H$208,5,FALSE))</f>
        <v/>
      </c>
      <c r="I550" s="61"/>
      <c r="J550" s="62" t="str">
        <f>IF($I550="","",VLOOKUP($I550,加盟団体!$C$9:$H$208,5,FALSE))</f>
        <v/>
      </c>
      <c r="K550" s="179"/>
      <c r="L550" s="62"/>
      <c r="M550" s="179"/>
      <c r="N550" s="62"/>
      <c r="O550" s="180"/>
      <c r="P550" s="179"/>
      <c r="Q550" s="179"/>
      <c r="R550" s="179"/>
      <c r="S550" s="179"/>
      <c r="T550" s="179"/>
      <c r="U550" s="180"/>
      <c r="V550" s="185"/>
      <c r="W550" s="117" t="str">
        <f t="shared" si="64"/>
        <v/>
      </c>
      <c r="X550" s="189"/>
      <c r="Y550" s="179"/>
      <c r="Z550" s="187"/>
      <c r="AA550" s="180"/>
      <c r="AB550" s="180"/>
      <c r="AC550" s="190"/>
      <c r="AD550" s="179"/>
      <c r="AE550" s="60" t="str">
        <f t="shared" si="65"/>
        <v/>
      </c>
      <c r="AF550" s="118" t="str">
        <f t="shared" si="66"/>
        <v/>
      </c>
      <c r="AG550" s="118"/>
      <c r="AH550" s="52"/>
      <c r="AI550" s="52"/>
      <c r="AJ550" s="119">
        <f t="shared" si="67"/>
        <v>0</v>
      </c>
      <c r="AK550" s="119">
        <f t="shared" si="68"/>
        <v>0</v>
      </c>
      <c r="AL550" s="119">
        <f t="shared" si="69"/>
        <v>0</v>
      </c>
      <c r="AM550" s="177">
        <f t="shared" si="70"/>
        <v>0</v>
      </c>
      <c r="AN550" s="177">
        <f t="shared" si="71"/>
        <v>0</v>
      </c>
      <c r="AO550" s="177">
        <f t="shared" si="72"/>
        <v>0</v>
      </c>
      <c r="AQ550" s="116" t="str">
        <f t="shared" si="73"/>
        <v/>
      </c>
    </row>
    <row r="551" spans="4:43" s="116" customFormat="1" hidden="1">
      <c r="D551" s="60">
        <v>491</v>
      </c>
      <c r="E551" s="179"/>
      <c r="F551" s="180"/>
      <c r="G551" s="181"/>
      <c r="H551" s="52" t="str">
        <f>IF($G551="","",VLOOKUP($G551,加盟団体!$C$9:$H$208,5,FALSE))</f>
        <v/>
      </c>
      <c r="I551" s="61"/>
      <c r="J551" s="62" t="str">
        <f>IF($I551="","",VLOOKUP($I551,加盟団体!$C$9:$H$208,5,FALSE))</f>
        <v/>
      </c>
      <c r="K551" s="179"/>
      <c r="L551" s="62"/>
      <c r="M551" s="179"/>
      <c r="N551" s="62"/>
      <c r="O551" s="180"/>
      <c r="P551" s="179"/>
      <c r="Q551" s="179"/>
      <c r="R551" s="179"/>
      <c r="S551" s="179"/>
      <c r="T551" s="179"/>
      <c r="U551" s="180"/>
      <c r="V551" s="185"/>
      <c r="W551" s="117" t="str">
        <f t="shared" si="64"/>
        <v/>
      </c>
      <c r="X551" s="189"/>
      <c r="Y551" s="179"/>
      <c r="Z551" s="187"/>
      <c r="AA551" s="180"/>
      <c r="AB551" s="180"/>
      <c r="AC551" s="190"/>
      <c r="AD551" s="179"/>
      <c r="AE551" s="60" t="str">
        <f t="shared" si="65"/>
        <v/>
      </c>
      <c r="AF551" s="118" t="str">
        <f t="shared" si="66"/>
        <v/>
      </c>
      <c r="AG551" s="118"/>
      <c r="AH551" s="52"/>
      <c r="AI551" s="52"/>
      <c r="AJ551" s="119">
        <f t="shared" si="67"/>
        <v>0</v>
      </c>
      <c r="AK551" s="119">
        <f t="shared" si="68"/>
        <v>0</v>
      </c>
      <c r="AL551" s="119">
        <f t="shared" si="69"/>
        <v>0</v>
      </c>
      <c r="AM551" s="177">
        <f t="shared" si="70"/>
        <v>0</v>
      </c>
      <c r="AN551" s="177">
        <f t="shared" si="71"/>
        <v>0</v>
      </c>
      <c r="AO551" s="177">
        <f t="shared" si="72"/>
        <v>0</v>
      </c>
      <c r="AQ551" s="116" t="str">
        <f t="shared" si="73"/>
        <v/>
      </c>
    </row>
    <row r="552" spans="4:43" s="116" customFormat="1" hidden="1">
      <c r="D552" s="60">
        <v>492</v>
      </c>
      <c r="E552" s="179"/>
      <c r="F552" s="180"/>
      <c r="G552" s="181"/>
      <c r="H552" s="52" t="str">
        <f>IF($G552="","",VLOOKUP($G552,加盟団体!$C$9:$H$208,5,FALSE))</f>
        <v/>
      </c>
      <c r="I552" s="61"/>
      <c r="J552" s="62" t="str">
        <f>IF($I552="","",VLOOKUP($I552,加盟団体!$C$9:$H$208,5,FALSE))</f>
        <v/>
      </c>
      <c r="K552" s="179"/>
      <c r="L552" s="62"/>
      <c r="M552" s="179"/>
      <c r="N552" s="62"/>
      <c r="O552" s="180"/>
      <c r="P552" s="179"/>
      <c r="Q552" s="179"/>
      <c r="R552" s="179"/>
      <c r="S552" s="179"/>
      <c r="T552" s="179"/>
      <c r="U552" s="180"/>
      <c r="V552" s="185"/>
      <c r="W552" s="117" t="str">
        <f t="shared" si="64"/>
        <v/>
      </c>
      <c r="X552" s="189"/>
      <c r="Y552" s="179"/>
      <c r="Z552" s="187"/>
      <c r="AA552" s="180"/>
      <c r="AB552" s="180"/>
      <c r="AC552" s="190"/>
      <c r="AD552" s="179"/>
      <c r="AE552" s="60" t="str">
        <f t="shared" si="65"/>
        <v/>
      </c>
      <c r="AF552" s="118" t="str">
        <f t="shared" si="66"/>
        <v/>
      </c>
      <c r="AG552" s="118"/>
      <c r="AH552" s="52"/>
      <c r="AI552" s="52"/>
      <c r="AJ552" s="119">
        <f t="shared" si="67"/>
        <v>0</v>
      </c>
      <c r="AK552" s="119">
        <f t="shared" si="68"/>
        <v>0</v>
      </c>
      <c r="AL552" s="119">
        <f t="shared" si="69"/>
        <v>0</v>
      </c>
      <c r="AM552" s="177">
        <f t="shared" si="70"/>
        <v>0</v>
      </c>
      <c r="AN552" s="177">
        <f t="shared" si="71"/>
        <v>0</v>
      </c>
      <c r="AO552" s="177">
        <f t="shared" si="72"/>
        <v>0</v>
      </c>
      <c r="AQ552" s="116" t="str">
        <f t="shared" si="73"/>
        <v/>
      </c>
    </row>
    <row r="553" spans="4:43" s="116" customFormat="1" hidden="1">
      <c r="D553" s="60">
        <v>493</v>
      </c>
      <c r="E553" s="179"/>
      <c r="F553" s="180"/>
      <c r="G553" s="181"/>
      <c r="H553" s="52" t="str">
        <f>IF($G553="","",VLOOKUP($G553,加盟団体!$C$9:$H$208,5,FALSE))</f>
        <v/>
      </c>
      <c r="I553" s="61"/>
      <c r="J553" s="62" t="str">
        <f>IF($I553="","",VLOOKUP($I553,加盟団体!$C$9:$H$208,5,FALSE))</f>
        <v/>
      </c>
      <c r="K553" s="179"/>
      <c r="L553" s="62"/>
      <c r="M553" s="179"/>
      <c r="N553" s="62"/>
      <c r="O553" s="180"/>
      <c r="P553" s="179"/>
      <c r="Q553" s="179"/>
      <c r="R553" s="179"/>
      <c r="S553" s="179"/>
      <c r="T553" s="179"/>
      <c r="U553" s="180"/>
      <c r="V553" s="185"/>
      <c r="W553" s="117" t="str">
        <f t="shared" si="64"/>
        <v/>
      </c>
      <c r="X553" s="189"/>
      <c r="Y553" s="179"/>
      <c r="Z553" s="187"/>
      <c r="AA553" s="180"/>
      <c r="AB553" s="180"/>
      <c r="AC553" s="190"/>
      <c r="AD553" s="179"/>
      <c r="AE553" s="60" t="str">
        <f t="shared" si="65"/>
        <v/>
      </c>
      <c r="AF553" s="118" t="str">
        <f t="shared" si="66"/>
        <v/>
      </c>
      <c r="AG553" s="118"/>
      <c r="AH553" s="52"/>
      <c r="AI553" s="52"/>
      <c r="AJ553" s="119">
        <f t="shared" si="67"/>
        <v>0</v>
      </c>
      <c r="AK553" s="119">
        <f t="shared" si="68"/>
        <v>0</v>
      </c>
      <c r="AL553" s="119">
        <f t="shared" si="69"/>
        <v>0</v>
      </c>
      <c r="AM553" s="177">
        <f t="shared" si="70"/>
        <v>0</v>
      </c>
      <c r="AN553" s="177">
        <f t="shared" si="71"/>
        <v>0</v>
      </c>
      <c r="AO553" s="177">
        <f t="shared" si="72"/>
        <v>0</v>
      </c>
      <c r="AQ553" s="116" t="str">
        <f t="shared" si="73"/>
        <v/>
      </c>
    </row>
    <row r="554" spans="4:43" s="116" customFormat="1" hidden="1">
      <c r="D554" s="60">
        <v>494</v>
      </c>
      <c r="E554" s="179"/>
      <c r="F554" s="180"/>
      <c r="G554" s="181"/>
      <c r="H554" s="52" t="str">
        <f>IF($G554="","",VLOOKUP($G554,加盟団体!$C$9:$H$208,5,FALSE))</f>
        <v/>
      </c>
      <c r="I554" s="61"/>
      <c r="J554" s="62" t="str">
        <f>IF($I554="","",VLOOKUP($I554,加盟団体!$C$9:$H$208,5,FALSE))</f>
        <v/>
      </c>
      <c r="K554" s="179"/>
      <c r="L554" s="62"/>
      <c r="M554" s="179"/>
      <c r="N554" s="62"/>
      <c r="O554" s="180"/>
      <c r="P554" s="179"/>
      <c r="Q554" s="179"/>
      <c r="R554" s="179"/>
      <c r="S554" s="179"/>
      <c r="T554" s="179"/>
      <c r="U554" s="180"/>
      <c r="V554" s="185"/>
      <c r="W554" s="117" t="str">
        <f t="shared" si="64"/>
        <v/>
      </c>
      <c r="X554" s="189"/>
      <c r="Y554" s="179"/>
      <c r="Z554" s="187"/>
      <c r="AA554" s="180"/>
      <c r="AB554" s="180"/>
      <c r="AC554" s="190"/>
      <c r="AD554" s="179"/>
      <c r="AE554" s="60" t="str">
        <f t="shared" si="65"/>
        <v/>
      </c>
      <c r="AF554" s="118" t="str">
        <f t="shared" si="66"/>
        <v/>
      </c>
      <c r="AG554" s="118"/>
      <c r="AH554" s="52"/>
      <c r="AI554" s="52"/>
      <c r="AJ554" s="119">
        <f t="shared" si="67"/>
        <v>0</v>
      </c>
      <c r="AK554" s="119">
        <f t="shared" si="68"/>
        <v>0</v>
      </c>
      <c r="AL554" s="119">
        <f t="shared" si="69"/>
        <v>0</v>
      </c>
      <c r="AM554" s="177">
        <f t="shared" si="70"/>
        <v>0</v>
      </c>
      <c r="AN554" s="177">
        <f t="shared" si="71"/>
        <v>0</v>
      </c>
      <c r="AO554" s="177">
        <f t="shared" si="72"/>
        <v>0</v>
      </c>
      <c r="AQ554" s="116" t="str">
        <f t="shared" si="73"/>
        <v/>
      </c>
    </row>
    <row r="555" spans="4:43" s="116" customFormat="1" hidden="1">
      <c r="D555" s="60">
        <v>495</v>
      </c>
      <c r="E555" s="179"/>
      <c r="F555" s="180"/>
      <c r="G555" s="181"/>
      <c r="H555" s="52" t="str">
        <f>IF($G555="","",VLOOKUP($G555,加盟団体!$C$9:$H$208,5,FALSE))</f>
        <v/>
      </c>
      <c r="I555" s="61"/>
      <c r="J555" s="62" t="str">
        <f>IF($I555="","",VLOOKUP($I555,加盟団体!$C$9:$H$208,5,FALSE))</f>
        <v/>
      </c>
      <c r="K555" s="179"/>
      <c r="L555" s="62"/>
      <c r="M555" s="179"/>
      <c r="N555" s="62"/>
      <c r="O555" s="180"/>
      <c r="P555" s="179"/>
      <c r="Q555" s="179"/>
      <c r="R555" s="179"/>
      <c r="S555" s="179"/>
      <c r="T555" s="179"/>
      <c r="U555" s="180"/>
      <c r="V555" s="185"/>
      <c r="W555" s="117" t="str">
        <f t="shared" si="64"/>
        <v/>
      </c>
      <c r="X555" s="189"/>
      <c r="Y555" s="179"/>
      <c r="Z555" s="187"/>
      <c r="AA555" s="180"/>
      <c r="AB555" s="180"/>
      <c r="AC555" s="190"/>
      <c r="AD555" s="179"/>
      <c r="AE555" s="60" t="str">
        <f t="shared" si="65"/>
        <v/>
      </c>
      <c r="AF555" s="118" t="str">
        <f t="shared" si="66"/>
        <v/>
      </c>
      <c r="AG555" s="118"/>
      <c r="AH555" s="52"/>
      <c r="AI555" s="52"/>
      <c r="AJ555" s="119">
        <f t="shared" si="67"/>
        <v>0</v>
      </c>
      <c r="AK555" s="119">
        <f t="shared" si="68"/>
        <v>0</v>
      </c>
      <c r="AL555" s="119">
        <f t="shared" si="69"/>
        <v>0</v>
      </c>
      <c r="AM555" s="177">
        <f t="shared" si="70"/>
        <v>0</v>
      </c>
      <c r="AN555" s="177">
        <f t="shared" si="71"/>
        <v>0</v>
      </c>
      <c r="AO555" s="177">
        <f t="shared" si="72"/>
        <v>0</v>
      </c>
      <c r="AQ555" s="116" t="str">
        <f t="shared" si="73"/>
        <v/>
      </c>
    </row>
    <row r="556" spans="4:43" s="116" customFormat="1" hidden="1">
      <c r="D556" s="60">
        <v>496</v>
      </c>
      <c r="E556" s="179"/>
      <c r="F556" s="180"/>
      <c r="G556" s="181"/>
      <c r="H556" s="52" t="str">
        <f>IF($G556="","",VLOOKUP($G556,加盟団体!$C$9:$H$208,5,FALSE))</f>
        <v/>
      </c>
      <c r="I556" s="61"/>
      <c r="J556" s="62" t="str">
        <f>IF($I556="","",VLOOKUP($I556,加盟団体!$C$9:$H$208,5,FALSE))</f>
        <v/>
      </c>
      <c r="K556" s="179"/>
      <c r="L556" s="62"/>
      <c r="M556" s="179"/>
      <c r="N556" s="62"/>
      <c r="O556" s="180"/>
      <c r="P556" s="179"/>
      <c r="Q556" s="179"/>
      <c r="R556" s="179"/>
      <c r="S556" s="179"/>
      <c r="T556" s="179"/>
      <c r="U556" s="180"/>
      <c r="V556" s="186"/>
      <c r="W556" s="117" t="str">
        <f t="shared" si="64"/>
        <v/>
      </c>
      <c r="X556" s="189"/>
      <c r="Y556" s="179"/>
      <c r="Z556" s="187"/>
      <c r="AA556" s="180"/>
      <c r="AB556" s="180"/>
      <c r="AC556" s="190"/>
      <c r="AD556" s="179"/>
      <c r="AE556" s="60" t="str">
        <f t="shared" si="65"/>
        <v/>
      </c>
      <c r="AF556" s="118" t="str">
        <f t="shared" si="66"/>
        <v/>
      </c>
      <c r="AG556" s="118"/>
      <c r="AH556" s="52"/>
      <c r="AI556" s="52"/>
      <c r="AJ556" s="119">
        <f t="shared" si="67"/>
        <v>0</v>
      </c>
      <c r="AK556" s="119">
        <f t="shared" si="68"/>
        <v>0</v>
      </c>
      <c r="AL556" s="119">
        <f t="shared" si="69"/>
        <v>0</v>
      </c>
      <c r="AM556" s="177">
        <f t="shared" si="70"/>
        <v>0</v>
      </c>
      <c r="AN556" s="177">
        <f t="shared" si="71"/>
        <v>0</v>
      </c>
      <c r="AO556" s="177">
        <f t="shared" si="72"/>
        <v>0</v>
      </c>
      <c r="AQ556" s="116" t="str">
        <f t="shared" si="73"/>
        <v/>
      </c>
    </row>
    <row r="557" spans="4:43" s="116" customFormat="1" hidden="1">
      <c r="D557" s="60">
        <v>497</v>
      </c>
      <c r="E557" s="179"/>
      <c r="F557" s="180"/>
      <c r="G557" s="181"/>
      <c r="H557" s="52" t="str">
        <f>IF($G557="","",VLOOKUP($G557,加盟団体!$C$9:$H$208,5,FALSE))</f>
        <v/>
      </c>
      <c r="I557" s="61"/>
      <c r="J557" s="62" t="str">
        <f>IF($I557="","",VLOOKUP($I557,加盟団体!$C$9:$H$208,5,FALSE))</f>
        <v/>
      </c>
      <c r="K557" s="179"/>
      <c r="L557" s="62"/>
      <c r="M557" s="179"/>
      <c r="N557" s="62"/>
      <c r="O557" s="180"/>
      <c r="P557" s="179"/>
      <c r="Q557" s="179"/>
      <c r="R557" s="179"/>
      <c r="S557" s="179"/>
      <c r="T557" s="179"/>
      <c r="U557" s="180"/>
      <c r="V557" s="185"/>
      <c r="W557" s="117" t="str">
        <f t="shared" si="64"/>
        <v/>
      </c>
      <c r="X557" s="189"/>
      <c r="Y557" s="179"/>
      <c r="Z557" s="187"/>
      <c r="AA557" s="180"/>
      <c r="AB557" s="180"/>
      <c r="AC557" s="190"/>
      <c r="AD557" s="179"/>
      <c r="AE557" s="60" t="str">
        <f t="shared" si="65"/>
        <v/>
      </c>
      <c r="AF557" s="118" t="str">
        <f t="shared" si="66"/>
        <v/>
      </c>
      <c r="AG557" s="118"/>
      <c r="AH557" s="52"/>
      <c r="AI557" s="52"/>
      <c r="AJ557" s="119">
        <f t="shared" si="67"/>
        <v>0</v>
      </c>
      <c r="AK557" s="119">
        <f t="shared" si="68"/>
        <v>0</v>
      </c>
      <c r="AL557" s="119">
        <f t="shared" si="69"/>
        <v>0</v>
      </c>
      <c r="AM557" s="177">
        <f t="shared" si="70"/>
        <v>0</v>
      </c>
      <c r="AN557" s="177">
        <f t="shared" si="71"/>
        <v>0</v>
      </c>
      <c r="AO557" s="177">
        <f t="shared" si="72"/>
        <v>0</v>
      </c>
      <c r="AQ557" s="116" t="str">
        <f t="shared" si="73"/>
        <v/>
      </c>
    </row>
    <row r="558" spans="4:43" s="116" customFormat="1" hidden="1">
      <c r="D558" s="60">
        <v>498</v>
      </c>
      <c r="E558" s="179"/>
      <c r="F558" s="180"/>
      <c r="G558" s="181"/>
      <c r="H558" s="52" t="str">
        <f>IF($G558="","",VLOOKUP($G558,加盟団体!$C$9:$H$208,5,FALSE))</f>
        <v/>
      </c>
      <c r="I558" s="61"/>
      <c r="J558" s="62" t="str">
        <f>IF($I558="","",VLOOKUP($I558,加盟団体!$C$9:$H$208,5,FALSE))</f>
        <v/>
      </c>
      <c r="K558" s="179"/>
      <c r="L558" s="62"/>
      <c r="M558" s="179"/>
      <c r="N558" s="62"/>
      <c r="O558" s="180"/>
      <c r="P558" s="179"/>
      <c r="Q558" s="179"/>
      <c r="R558" s="179"/>
      <c r="S558" s="179"/>
      <c r="T558" s="179"/>
      <c r="U558" s="180"/>
      <c r="V558" s="185"/>
      <c r="W558" s="117" t="str">
        <f t="shared" si="64"/>
        <v/>
      </c>
      <c r="X558" s="189"/>
      <c r="Y558" s="179"/>
      <c r="Z558" s="187"/>
      <c r="AA558" s="180"/>
      <c r="AB558" s="180"/>
      <c r="AC558" s="190"/>
      <c r="AD558" s="179"/>
      <c r="AE558" s="60" t="str">
        <f t="shared" si="65"/>
        <v/>
      </c>
      <c r="AF558" s="118" t="str">
        <f t="shared" si="66"/>
        <v/>
      </c>
      <c r="AG558" s="118"/>
      <c r="AH558" s="52"/>
      <c r="AI558" s="52"/>
      <c r="AJ558" s="119">
        <f t="shared" si="67"/>
        <v>0</v>
      </c>
      <c r="AK558" s="119">
        <f t="shared" si="68"/>
        <v>0</v>
      </c>
      <c r="AL558" s="119">
        <f t="shared" si="69"/>
        <v>0</v>
      </c>
      <c r="AM558" s="177">
        <f t="shared" si="70"/>
        <v>0</v>
      </c>
      <c r="AN558" s="177">
        <f t="shared" si="71"/>
        <v>0</v>
      </c>
      <c r="AO558" s="177">
        <f t="shared" si="72"/>
        <v>0</v>
      </c>
      <c r="AQ558" s="116" t="str">
        <f t="shared" si="73"/>
        <v/>
      </c>
    </row>
    <row r="559" spans="4:43" s="116" customFormat="1" hidden="1">
      <c r="D559" s="60">
        <v>499</v>
      </c>
      <c r="E559" s="179"/>
      <c r="F559" s="180"/>
      <c r="G559" s="181"/>
      <c r="H559" s="52" t="str">
        <f>IF($G559="","",VLOOKUP($G559,加盟団体!$C$9:$H$208,5,FALSE))</f>
        <v/>
      </c>
      <c r="I559" s="61"/>
      <c r="J559" s="62" t="str">
        <f>IF($I559="","",VLOOKUP($I559,加盟団体!$C$9:$H$208,5,FALSE))</f>
        <v/>
      </c>
      <c r="K559" s="179"/>
      <c r="L559" s="62"/>
      <c r="M559" s="179"/>
      <c r="N559" s="62"/>
      <c r="O559" s="180"/>
      <c r="P559" s="179"/>
      <c r="Q559" s="179"/>
      <c r="R559" s="179"/>
      <c r="S559" s="179"/>
      <c r="T559" s="179"/>
      <c r="U559" s="180"/>
      <c r="V559" s="185"/>
      <c r="W559" s="117" t="str">
        <f t="shared" si="64"/>
        <v/>
      </c>
      <c r="X559" s="189"/>
      <c r="Y559" s="179"/>
      <c r="Z559" s="187"/>
      <c r="AA559" s="180"/>
      <c r="AB559" s="180"/>
      <c r="AC559" s="190"/>
      <c r="AD559" s="179"/>
      <c r="AE559" s="60" t="str">
        <f t="shared" si="65"/>
        <v/>
      </c>
      <c r="AF559" s="118" t="str">
        <f t="shared" si="66"/>
        <v/>
      </c>
      <c r="AG559" s="118"/>
      <c r="AH559" s="52"/>
      <c r="AI559" s="52"/>
      <c r="AJ559" s="119">
        <f t="shared" si="67"/>
        <v>0</v>
      </c>
      <c r="AK559" s="119">
        <f t="shared" si="68"/>
        <v>0</v>
      </c>
      <c r="AL559" s="119">
        <f t="shared" si="69"/>
        <v>0</v>
      </c>
      <c r="AM559" s="177">
        <f t="shared" si="70"/>
        <v>0</v>
      </c>
      <c r="AN559" s="177">
        <f t="shared" si="71"/>
        <v>0</v>
      </c>
      <c r="AO559" s="177">
        <f t="shared" si="72"/>
        <v>0</v>
      </c>
      <c r="AQ559" s="116" t="str">
        <f t="shared" si="73"/>
        <v/>
      </c>
    </row>
    <row r="560" spans="4:43" s="116" customFormat="1" hidden="1">
      <c r="D560" s="60">
        <v>500</v>
      </c>
      <c r="E560" s="179"/>
      <c r="F560" s="180"/>
      <c r="G560" s="181"/>
      <c r="H560" s="52" t="str">
        <f>IF($G560="","",VLOOKUP($G560,加盟団体!$C$9:$H$208,5,FALSE))</f>
        <v/>
      </c>
      <c r="I560" s="61"/>
      <c r="J560" s="62" t="str">
        <f>IF($I560="","",VLOOKUP($I560,加盟団体!$C$9:$H$208,5,FALSE))</f>
        <v/>
      </c>
      <c r="K560" s="179"/>
      <c r="L560" s="62"/>
      <c r="M560" s="179"/>
      <c r="N560" s="62"/>
      <c r="O560" s="180"/>
      <c r="P560" s="179"/>
      <c r="Q560" s="179"/>
      <c r="R560" s="179"/>
      <c r="S560" s="179"/>
      <c r="T560" s="179"/>
      <c r="U560" s="180"/>
      <c r="V560" s="186"/>
      <c r="W560" s="117" t="str">
        <f t="shared" si="64"/>
        <v/>
      </c>
      <c r="X560" s="189"/>
      <c r="Y560" s="179"/>
      <c r="Z560" s="187"/>
      <c r="AA560" s="180"/>
      <c r="AB560" s="180"/>
      <c r="AC560" s="190"/>
      <c r="AD560" s="179"/>
      <c r="AE560" s="60" t="str">
        <f t="shared" si="65"/>
        <v/>
      </c>
      <c r="AF560" s="118" t="str">
        <f t="shared" si="66"/>
        <v/>
      </c>
      <c r="AG560" s="118"/>
      <c r="AH560" s="52"/>
      <c r="AI560" s="52"/>
      <c r="AJ560" s="119">
        <f t="shared" si="67"/>
        <v>0</v>
      </c>
      <c r="AK560" s="119">
        <f t="shared" si="68"/>
        <v>0</v>
      </c>
      <c r="AL560" s="119">
        <f t="shared" si="69"/>
        <v>0</v>
      </c>
      <c r="AM560" s="177">
        <f t="shared" si="70"/>
        <v>0</v>
      </c>
      <c r="AN560" s="177">
        <f t="shared" si="71"/>
        <v>0</v>
      </c>
      <c r="AO560" s="177">
        <f t="shared" si="72"/>
        <v>0</v>
      </c>
    </row>
    <row r="561" spans="4:43" s="116" customFormat="1" hidden="1">
      <c r="D561" s="60">
        <v>501</v>
      </c>
      <c r="E561" s="179"/>
      <c r="F561" s="180"/>
      <c r="G561" s="181"/>
      <c r="H561" s="52" t="str">
        <f>IF($G561="","",VLOOKUP($G561,加盟団体!$C$9:$H$208,5,FALSE))</f>
        <v/>
      </c>
      <c r="I561" s="61"/>
      <c r="J561" s="62" t="str">
        <f>IF($I561="","",VLOOKUP($I561,加盟団体!$C$9:$H$208,5,FALSE))</f>
        <v/>
      </c>
      <c r="K561" s="179"/>
      <c r="L561" s="62"/>
      <c r="M561" s="179"/>
      <c r="N561" s="62"/>
      <c r="O561" s="180"/>
      <c r="P561" s="179"/>
      <c r="Q561" s="179"/>
      <c r="R561" s="179"/>
      <c r="S561" s="179"/>
      <c r="T561" s="179"/>
      <c r="U561" s="180"/>
      <c r="V561" s="185"/>
      <c r="W561" s="117" t="str">
        <f t="shared" si="64"/>
        <v/>
      </c>
      <c r="X561" s="189"/>
      <c r="Y561" s="179"/>
      <c r="Z561" s="187"/>
      <c r="AA561" s="180"/>
      <c r="AB561" s="180"/>
      <c r="AC561" s="190"/>
      <c r="AD561" s="179"/>
      <c r="AE561" s="60" t="str">
        <f t="shared" si="65"/>
        <v/>
      </c>
      <c r="AF561" s="118" t="str">
        <f t="shared" si="66"/>
        <v/>
      </c>
      <c r="AG561" s="118"/>
      <c r="AH561" s="52"/>
      <c r="AI561" s="52"/>
      <c r="AJ561" s="119">
        <f t="shared" si="67"/>
        <v>0</v>
      </c>
      <c r="AK561" s="119">
        <f t="shared" si="68"/>
        <v>0</v>
      </c>
      <c r="AL561" s="119">
        <f t="shared" si="69"/>
        <v>0</v>
      </c>
      <c r="AM561" s="177">
        <f t="shared" si="70"/>
        <v>0</v>
      </c>
      <c r="AN561" s="177">
        <f t="shared" si="71"/>
        <v>0</v>
      </c>
      <c r="AO561" s="177">
        <f t="shared" si="72"/>
        <v>0</v>
      </c>
    </row>
    <row r="562" spans="4:43" s="116" customFormat="1" hidden="1">
      <c r="D562" s="60">
        <v>502</v>
      </c>
      <c r="E562" s="179"/>
      <c r="F562" s="180"/>
      <c r="G562" s="181"/>
      <c r="H562" s="52" t="str">
        <f>IF($G562="","",VLOOKUP($G562,加盟団体!$C$9:$H$208,5,FALSE))</f>
        <v/>
      </c>
      <c r="I562" s="61"/>
      <c r="J562" s="62" t="str">
        <f>IF($I562="","",VLOOKUP($I562,加盟団体!$C$9:$H$208,5,FALSE))</f>
        <v/>
      </c>
      <c r="K562" s="179"/>
      <c r="L562" s="62"/>
      <c r="M562" s="179"/>
      <c r="N562" s="62"/>
      <c r="O562" s="180"/>
      <c r="P562" s="179"/>
      <c r="Q562" s="179"/>
      <c r="R562" s="179"/>
      <c r="S562" s="179"/>
      <c r="T562" s="179"/>
      <c r="U562" s="180"/>
      <c r="V562" s="186"/>
      <c r="W562" s="117" t="str">
        <f t="shared" si="64"/>
        <v/>
      </c>
      <c r="X562" s="189"/>
      <c r="Y562" s="179"/>
      <c r="Z562" s="187"/>
      <c r="AA562" s="180"/>
      <c r="AB562" s="180"/>
      <c r="AC562" s="190"/>
      <c r="AD562" s="179"/>
      <c r="AE562" s="60" t="str">
        <f t="shared" si="65"/>
        <v/>
      </c>
      <c r="AF562" s="118" t="str">
        <f t="shared" si="66"/>
        <v/>
      </c>
      <c r="AG562" s="118"/>
      <c r="AH562" s="52"/>
      <c r="AI562" s="52"/>
      <c r="AJ562" s="119">
        <f t="shared" si="67"/>
        <v>0</v>
      </c>
      <c r="AK562" s="119">
        <f t="shared" si="68"/>
        <v>0</v>
      </c>
      <c r="AL562" s="119">
        <f t="shared" si="69"/>
        <v>0</v>
      </c>
      <c r="AM562" s="177">
        <f t="shared" si="70"/>
        <v>0</v>
      </c>
      <c r="AN562" s="177">
        <f t="shared" si="71"/>
        <v>0</v>
      </c>
      <c r="AO562" s="177">
        <f t="shared" si="72"/>
        <v>0</v>
      </c>
    </row>
    <row r="563" spans="4:43" s="116" customFormat="1" hidden="1">
      <c r="D563" s="60">
        <v>503</v>
      </c>
      <c r="E563" s="179"/>
      <c r="F563" s="180"/>
      <c r="G563" s="181"/>
      <c r="H563" s="52" t="str">
        <f>IF($G563="","",VLOOKUP($G563,加盟団体!$C$9:$H$208,5,FALSE))</f>
        <v/>
      </c>
      <c r="I563" s="61"/>
      <c r="J563" s="62" t="str">
        <f>IF($I563="","",VLOOKUP($I563,加盟団体!$C$9:$H$208,5,FALSE))</f>
        <v/>
      </c>
      <c r="K563" s="179"/>
      <c r="L563" s="62"/>
      <c r="M563" s="179"/>
      <c r="N563" s="62"/>
      <c r="O563" s="180"/>
      <c r="P563" s="179"/>
      <c r="Q563" s="179"/>
      <c r="R563" s="179"/>
      <c r="S563" s="179"/>
      <c r="T563" s="179"/>
      <c r="U563" s="180"/>
      <c r="V563" s="185"/>
      <c r="W563" s="117" t="str">
        <f t="shared" si="64"/>
        <v/>
      </c>
      <c r="X563" s="189"/>
      <c r="Y563" s="179"/>
      <c r="Z563" s="187"/>
      <c r="AA563" s="180"/>
      <c r="AB563" s="180"/>
      <c r="AC563" s="190"/>
      <c r="AD563" s="179"/>
      <c r="AE563" s="60" t="str">
        <f t="shared" si="65"/>
        <v/>
      </c>
      <c r="AF563" s="118" t="str">
        <f t="shared" si="66"/>
        <v/>
      </c>
      <c r="AG563" s="118"/>
      <c r="AH563" s="52"/>
      <c r="AI563" s="52"/>
      <c r="AJ563" s="119">
        <f t="shared" si="67"/>
        <v>0</v>
      </c>
      <c r="AK563" s="119">
        <f t="shared" si="68"/>
        <v>0</v>
      </c>
      <c r="AL563" s="119">
        <f t="shared" si="69"/>
        <v>0</v>
      </c>
      <c r="AM563" s="177">
        <f t="shared" si="70"/>
        <v>0</v>
      </c>
      <c r="AN563" s="177">
        <f t="shared" si="71"/>
        <v>0</v>
      </c>
      <c r="AO563" s="177">
        <f t="shared" si="72"/>
        <v>0</v>
      </c>
    </row>
    <row r="564" spans="4:43" s="116" customFormat="1" hidden="1">
      <c r="D564" s="60">
        <v>504</v>
      </c>
      <c r="E564" s="179"/>
      <c r="F564" s="180"/>
      <c r="G564" s="181"/>
      <c r="H564" s="52" t="str">
        <f>IF($G564="","",VLOOKUP($G564,加盟団体!$C$9:$H$208,5,FALSE))</f>
        <v/>
      </c>
      <c r="I564" s="61"/>
      <c r="J564" s="62" t="str">
        <f>IF($I564="","",VLOOKUP($I564,加盟団体!$C$9:$H$208,5,FALSE))</f>
        <v/>
      </c>
      <c r="K564" s="179"/>
      <c r="L564" s="62"/>
      <c r="M564" s="179"/>
      <c r="N564" s="62"/>
      <c r="O564" s="180"/>
      <c r="P564" s="179"/>
      <c r="Q564" s="179"/>
      <c r="R564" s="179"/>
      <c r="S564" s="179"/>
      <c r="T564" s="179"/>
      <c r="U564" s="180"/>
      <c r="V564" s="185"/>
      <c r="W564" s="117" t="str">
        <f t="shared" si="64"/>
        <v/>
      </c>
      <c r="X564" s="189"/>
      <c r="Y564" s="179"/>
      <c r="Z564" s="187"/>
      <c r="AA564" s="180"/>
      <c r="AB564" s="180"/>
      <c r="AC564" s="190"/>
      <c r="AD564" s="179"/>
      <c r="AE564" s="60" t="str">
        <f t="shared" si="65"/>
        <v/>
      </c>
      <c r="AF564" s="118" t="str">
        <f t="shared" si="66"/>
        <v/>
      </c>
      <c r="AG564" s="118"/>
      <c r="AH564" s="52"/>
      <c r="AI564" s="52"/>
      <c r="AJ564" s="119">
        <f t="shared" si="67"/>
        <v>0</v>
      </c>
      <c r="AK564" s="119">
        <f t="shared" si="68"/>
        <v>0</v>
      </c>
      <c r="AL564" s="119">
        <f t="shared" si="69"/>
        <v>0</v>
      </c>
      <c r="AM564" s="177">
        <f t="shared" si="70"/>
        <v>0</v>
      </c>
      <c r="AN564" s="177">
        <f t="shared" si="71"/>
        <v>0</v>
      </c>
      <c r="AO564" s="177">
        <f t="shared" si="72"/>
        <v>0</v>
      </c>
    </row>
    <row r="565" spans="4:43" s="116" customFormat="1" hidden="1">
      <c r="D565" s="60">
        <v>505</v>
      </c>
      <c r="E565" s="179"/>
      <c r="F565" s="180"/>
      <c r="G565" s="181"/>
      <c r="H565" s="52" t="str">
        <f>IF($G565="","",VLOOKUP($G565,加盟団体!$C$9:$H$208,5,FALSE))</f>
        <v/>
      </c>
      <c r="I565" s="61"/>
      <c r="J565" s="62" t="str">
        <f>IF($I565="","",VLOOKUP($I565,加盟団体!$C$9:$H$208,5,FALSE))</f>
        <v/>
      </c>
      <c r="K565" s="179"/>
      <c r="L565" s="62"/>
      <c r="M565" s="179"/>
      <c r="N565" s="62"/>
      <c r="O565" s="180"/>
      <c r="P565" s="179"/>
      <c r="Q565" s="179"/>
      <c r="R565" s="179"/>
      <c r="S565" s="179"/>
      <c r="T565" s="179"/>
      <c r="U565" s="180"/>
      <c r="V565" s="185"/>
      <c r="W565" s="117" t="str">
        <f t="shared" si="64"/>
        <v/>
      </c>
      <c r="X565" s="189"/>
      <c r="Y565" s="179"/>
      <c r="Z565" s="187"/>
      <c r="AA565" s="180"/>
      <c r="AB565" s="180"/>
      <c r="AC565" s="190"/>
      <c r="AD565" s="179"/>
      <c r="AE565" s="60" t="str">
        <f t="shared" si="65"/>
        <v/>
      </c>
      <c r="AF565" s="118" t="str">
        <f t="shared" si="66"/>
        <v/>
      </c>
      <c r="AG565" s="118"/>
      <c r="AH565" s="52"/>
      <c r="AI565" s="52"/>
      <c r="AJ565" s="119">
        <f t="shared" si="67"/>
        <v>0</v>
      </c>
      <c r="AK565" s="119">
        <f t="shared" si="68"/>
        <v>0</v>
      </c>
      <c r="AL565" s="119">
        <f t="shared" si="69"/>
        <v>0</v>
      </c>
      <c r="AM565" s="177">
        <f t="shared" si="70"/>
        <v>0</v>
      </c>
      <c r="AN565" s="177">
        <f t="shared" si="71"/>
        <v>0</v>
      </c>
      <c r="AO565" s="177">
        <f t="shared" si="72"/>
        <v>0</v>
      </c>
    </row>
    <row r="566" spans="4:43" s="116" customFormat="1" hidden="1">
      <c r="D566" s="60">
        <v>506</v>
      </c>
      <c r="E566" s="179"/>
      <c r="F566" s="180"/>
      <c r="G566" s="181"/>
      <c r="H566" s="52" t="str">
        <f>IF($G566="","",VLOOKUP($G566,加盟団体!$C$9:$H$208,5,FALSE))</f>
        <v/>
      </c>
      <c r="I566" s="61"/>
      <c r="J566" s="62" t="str">
        <f>IF($I566="","",VLOOKUP($I566,加盟団体!$C$9:$H$208,5,FALSE))</f>
        <v/>
      </c>
      <c r="K566" s="179"/>
      <c r="L566" s="62"/>
      <c r="M566" s="179"/>
      <c r="N566" s="62"/>
      <c r="O566" s="180"/>
      <c r="P566" s="179"/>
      <c r="Q566" s="179"/>
      <c r="R566" s="179"/>
      <c r="S566" s="179"/>
      <c r="T566" s="179"/>
      <c r="U566" s="180"/>
      <c r="V566" s="185"/>
      <c r="W566" s="117" t="str">
        <f t="shared" si="64"/>
        <v/>
      </c>
      <c r="X566" s="189"/>
      <c r="Y566" s="179"/>
      <c r="Z566" s="187"/>
      <c r="AA566" s="180"/>
      <c r="AB566" s="180"/>
      <c r="AC566" s="190"/>
      <c r="AD566" s="179"/>
      <c r="AE566" s="60" t="str">
        <f t="shared" si="65"/>
        <v/>
      </c>
      <c r="AF566" s="118" t="str">
        <f t="shared" si="66"/>
        <v/>
      </c>
      <c r="AG566" s="118"/>
      <c r="AH566" s="52"/>
      <c r="AI566" s="52"/>
      <c r="AJ566" s="119">
        <f t="shared" si="67"/>
        <v>0</v>
      </c>
      <c r="AK566" s="119">
        <f t="shared" si="68"/>
        <v>0</v>
      </c>
      <c r="AL566" s="119">
        <f t="shared" si="69"/>
        <v>0</v>
      </c>
      <c r="AM566" s="177">
        <f t="shared" si="70"/>
        <v>0</v>
      </c>
      <c r="AN566" s="177">
        <f t="shared" si="71"/>
        <v>0</v>
      </c>
      <c r="AO566" s="177">
        <f t="shared" si="72"/>
        <v>0</v>
      </c>
    </row>
    <row r="567" spans="4:43" s="116" customFormat="1" hidden="1">
      <c r="D567" s="60">
        <v>507</v>
      </c>
      <c r="E567" s="179"/>
      <c r="F567" s="180"/>
      <c r="G567" s="181"/>
      <c r="H567" s="52" t="str">
        <f>IF($G567="","",VLOOKUP($G567,加盟団体!$C$9:$H$208,5,FALSE))</f>
        <v/>
      </c>
      <c r="I567" s="61"/>
      <c r="J567" s="62" t="str">
        <f>IF($I567="","",VLOOKUP($I567,加盟団体!$C$9:$H$208,5,FALSE))</f>
        <v/>
      </c>
      <c r="K567" s="179"/>
      <c r="L567" s="62"/>
      <c r="M567" s="179"/>
      <c r="N567" s="62"/>
      <c r="O567" s="180"/>
      <c r="P567" s="179"/>
      <c r="Q567" s="179"/>
      <c r="R567" s="179"/>
      <c r="S567" s="179"/>
      <c r="T567" s="179"/>
      <c r="U567" s="180"/>
      <c r="V567" s="185"/>
      <c r="W567" s="117" t="str">
        <f t="shared" si="64"/>
        <v/>
      </c>
      <c r="X567" s="189"/>
      <c r="Y567" s="179"/>
      <c r="Z567" s="187"/>
      <c r="AA567" s="180"/>
      <c r="AB567" s="180"/>
      <c r="AC567" s="190"/>
      <c r="AD567" s="179"/>
      <c r="AE567" s="60" t="str">
        <f t="shared" si="65"/>
        <v/>
      </c>
      <c r="AF567" s="118" t="str">
        <f t="shared" si="66"/>
        <v/>
      </c>
      <c r="AG567" s="118"/>
      <c r="AH567" s="52"/>
      <c r="AI567" s="52"/>
      <c r="AJ567" s="119">
        <f t="shared" si="67"/>
        <v>0</v>
      </c>
      <c r="AK567" s="119">
        <f t="shared" si="68"/>
        <v>0</v>
      </c>
      <c r="AL567" s="119">
        <f t="shared" si="69"/>
        <v>0</v>
      </c>
      <c r="AM567" s="177">
        <f t="shared" si="70"/>
        <v>0</v>
      </c>
      <c r="AN567" s="177">
        <f t="shared" si="71"/>
        <v>0</v>
      </c>
      <c r="AO567" s="177">
        <f t="shared" si="72"/>
        <v>0</v>
      </c>
    </row>
    <row r="568" spans="4:43" s="116" customFormat="1" hidden="1">
      <c r="D568" s="60">
        <v>508</v>
      </c>
      <c r="E568" s="179"/>
      <c r="F568" s="180"/>
      <c r="G568" s="181"/>
      <c r="H568" s="52" t="str">
        <f>IF($G568="","",VLOOKUP($G568,加盟団体!$C$9:$H$208,5,FALSE))</f>
        <v/>
      </c>
      <c r="I568" s="61"/>
      <c r="J568" s="62" t="str">
        <f>IF($I568="","",VLOOKUP($I568,加盟団体!$C$9:$H$208,5,FALSE))</f>
        <v/>
      </c>
      <c r="K568" s="179"/>
      <c r="L568" s="62"/>
      <c r="M568" s="179"/>
      <c r="N568" s="62"/>
      <c r="O568" s="180"/>
      <c r="P568" s="179"/>
      <c r="Q568" s="179"/>
      <c r="R568" s="179"/>
      <c r="S568" s="179"/>
      <c r="T568" s="179"/>
      <c r="U568" s="180"/>
      <c r="V568" s="185"/>
      <c r="W568" s="117" t="str">
        <f t="shared" si="64"/>
        <v/>
      </c>
      <c r="X568" s="189"/>
      <c r="Y568" s="179"/>
      <c r="Z568" s="187"/>
      <c r="AA568" s="180"/>
      <c r="AB568" s="180"/>
      <c r="AC568" s="190"/>
      <c r="AD568" s="179"/>
      <c r="AE568" s="60" t="str">
        <f t="shared" si="65"/>
        <v/>
      </c>
      <c r="AF568" s="118" t="str">
        <f t="shared" si="66"/>
        <v/>
      </c>
      <c r="AG568" s="118"/>
      <c r="AH568" s="52"/>
      <c r="AI568" s="52"/>
      <c r="AJ568" s="119">
        <f t="shared" si="67"/>
        <v>0</v>
      </c>
      <c r="AK568" s="119">
        <f t="shared" si="68"/>
        <v>0</v>
      </c>
      <c r="AL568" s="119">
        <f t="shared" si="69"/>
        <v>0</v>
      </c>
      <c r="AM568" s="177">
        <f t="shared" si="70"/>
        <v>0</v>
      </c>
      <c r="AN568" s="177">
        <f t="shared" si="71"/>
        <v>0</v>
      </c>
      <c r="AO568" s="177">
        <f t="shared" si="72"/>
        <v>0</v>
      </c>
      <c r="AQ568" s="116" t="str">
        <f>SUBSTITUTE(V568,".","/")</f>
        <v/>
      </c>
    </row>
    <row r="569" spans="4:43" s="116" customFormat="1" hidden="1">
      <c r="D569" s="60">
        <v>509</v>
      </c>
      <c r="E569" s="179"/>
      <c r="F569" s="180"/>
      <c r="G569" s="181"/>
      <c r="H569" s="52" t="str">
        <f>IF($G569="","",VLOOKUP($G569,加盟団体!$C$9:$H$208,5,FALSE))</f>
        <v/>
      </c>
      <c r="I569" s="61"/>
      <c r="J569" s="62" t="str">
        <f>IF($I569="","",VLOOKUP($I569,加盟団体!$C$9:$H$208,5,FALSE))</f>
        <v/>
      </c>
      <c r="K569" s="179"/>
      <c r="L569" s="62"/>
      <c r="M569" s="179"/>
      <c r="N569" s="62"/>
      <c r="O569" s="180"/>
      <c r="P569" s="179"/>
      <c r="Q569" s="179"/>
      <c r="R569" s="179"/>
      <c r="S569" s="179"/>
      <c r="T569" s="179"/>
      <c r="U569" s="180"/>
      <c r="V569" s="185"/>
      <c r="W569" s="117" t="str">
        <f t="shared" si="64"/>
        <v/>
      </c>
      <c r="X569" s="189"/>
      <c r="Y569" s="179"/>
      <c r="Z569" s="187"/>
      <c r="AA569" s="180"/>
      <c r="AB569" s="180"/>
      <c r="AC569" s="190"/>
      <c r="AD569" s="179"/>
      <c r="AE569" s="60" t="str">
        <f t="shared" si="65"/>
        <v/>
      </c>
      <c r="AF569" s="118" t="str">
        <f t="shared" si="66"/>
        <v/>
      </c>
      <c r="AG569" s="118"/>
      <c r="AH569" s="52"/>
      <c r="AI569" s="52"/>
      <c r="AJ569" s="119">
        <f t="shared" si="67"/>
        <v>0</v>
      </c>
      <c r="AK569" s="119">
        <f t="shared" si="68"/>
        <v>0</v>
      </c>
      <c r="AL569" s="119">
        <f t="shared" si="69"/>
        <v>0</v>
      </c>
      <c r="AM569" s="177">
        <f t="shared" si="70"/>
        <v>0</v>
      </c>
      <c r="AN569" s="177">
        <f t="shared" si="71"/>
        <v>0</v>
      </c>
      <c r="AO569" s="177">
        <f t="shared" si="72"/>
        <v>0</v>
      </c>
    </row>
    <row r="570" spans="4:43" s="116" customFormat="1" hidden="1">
      <c r="D570" s="60">
        <v>510</v>
      </c>
      <c r="E570" s="179"/>
      <c r="F570" s="180"/>
      <c r="G570" s="181"/>
      <c r="H570" s="52" t="str">
        <f>IF($G570="","",VLOOKUP($G570,加盟団体!$C$9:$H$208,5,FALSE))</f>
        <v/>
      </c>
      <c r="I570" s="61"/>
      <c r="J570" s="62" t="str">
        <f>IF($I570="","",VLOOKUP($I570,加盟団体!$C$9:$H$208,5,FALSE))</f>
        <v/>
      </c>
      <c r="K570" s="179"/>
      <c r="L570" s="62"/>
      <c r="M570" s="179"/>
      <c r="N570" s="62"/>
      <c r="O570" s="180"/>
      <c r="P570" s="179"/>
      <c r="Q570" s="179"/>
      <c r="R570" s="179"/>
      <c r="S570" s="179"/>
      <c r="T570" s="179"/>
      <c r="U570" s="180"/>
      <c r="V570" s="185"/>
      <c r="W570" s="117" t="str">
        <f t="shared" si="64"/>
        <v/>
      </c>
      <c r="X570" s="189"/>
      <c r="Y570" s="179"/>
      <c r="Z570" s="187"/>
      <c r="AA570" s="180"/>
      <c r="AB570" s="180"/>
      <c r="AC570" s="190"/>
      <c r="AD570" s="179"/>
      <c r="AE570" s="60" t="str">
        <f t="shared" si="65"/>
        <v/>
      </c>
      <c r="AF570" s="118" t="str">
        <f t="shared" si="66"/>
        <v/>
      </c>
      <c r="AG570" s="118"/>
      <c r="AH570" s="52"/>
      <c r="AI570" s="52"/>
      <c r="AJ570" s="119">
        <f t="shared" si="67"/>
        <v>0</v>
      </c>
      <c r="AK570" s="119">
        <f t="shared" si="68"/>
        <v>0</v>
      </c>
      <c r="AL570" s="119">
        <f t="shared" si="69"/>
        <v>0</v>
      </c>
      <c r="AM570" s="177">
        <f t="shared" si="70"/>
        <v>0</v>
      </c>
      <c r="AN570" s="177">
        <f t="shared" si="71"/>
        <v>0</v>
      </c>
      <c r="AO570" s="177">
        <f t="shared" si="72"/>
        <v>0</v>
      </c>
    </row>
    <row r="571" spans="4:43" s="116" customFormat="1" hidden="1">
      <c r="D571" s="60">
        <v>511</v>
      </c>
      <c r="E571" s="179"/>
      <c r="F571" s="180"/>
      <c r="G571" s="181"/>
      <c r="H571" s="52" t="str">
        <f>IF($G571="","",VLOOKUP($G571,加盟団体!$C$9:$H$208,5,FALSE))</f>
        <v/>
      </c>
      <c r="I571" s="61"/>
      <c r="J571" s="62" t="str">
        <f>IF($I571="","",VLOOKUP($I571,加盟団体!$C$9:$H$208,5,FALSE))</f>
        <v/>
      </c>
      <c r="K571" s="179"/>
      <c r="L571" s="62"/>
      <c r="M571" s="179"/>
      <c r="N571" s="62"/>
      <c r="O571" s="180"/>
      <c r="P571" s="179"/>
      <c r="Q571" s="179"/>
      <c r="R571" s="179"/>
      <c r="S571" s="179"/>
      <c r="T571" s="179"/>
      <c r="U571" s="180"/>
      <c r="V571" s="185"/>
      <c r="W571" s="117" t="str">
        <f t="shared" si="64"/>
        <v/>
      </c>
      <c r="X571" s="189"/>
      <c r="Y571" s="179"/>
      <c r="Z571" s="187"/>
      <c r="AA571" s="180"/>
      <c r="AB571" s="180"/>
      <c r="AC571" s="190"/>
      <c r="AD571" s="179"/>
      <c r="AE571" s="60" t="str">
        <f t="shared" si="65"/>
        <v/>
      </c>
      <c r="AF571" s="118" t="str">
        <f t="shared" si="66"/>
        <v/>
      </c>
      <c r="AG571" s="118"/>
      <c r="AH571" s="52"/>
      <c r="AI571" s="52"/>
      <c r="AJ571" s="119">
        <f t="shared" si="67"/>
        <v>0</v>
      </c>
      <c r="AK571" s="119">
        <f t="shared" si="68"/>
        <v>0</v>
      </c>
      <c r="AL571" s="119">
        <f t="shared" si="69"/>
        <v>0</v>
      </c>
      <c r="AM571" s="177">
        <f t="shared" si="70"/>
        <v>0</v>
      </c>
      <c r="AN571" s="177">
        <f t="shared" si="71"/>
        <v>0</v>
      </c>
      <c r="AO571" s="177">
        <f t="shared" si="72"/>
        <v>0</v>
      </c>
    </row>
    <row r="572" spans="4:43" s="116" customFormat="1" hidden="1">
      <c r="D572" s="60">
        <v>512</v>
      </c>
      <c r="E572" s="179"/>
      <c r="F572" s="180"/>
      <c r="G572" s="181"/>
      <c r="H572" s="52" t="str">
        <f>IF($G572="","",VLOOKUP($G572,加盟団体!$C$9:$H$208,5,FALSE))</f>
        <v/>
      </c>
      <c r="I572" s="61"/>
      <c r="J572" s="62" t="str">
        <f>IF($I572="","",VLOOKUP($I572,加盟団体!$C$9:$H$208,5,FALSE))</f>
        <v/>
      </c>
      <c r="K572" s="179"/>
      <c r="L572" s="62"/>
      <c r="M572" s="179"/>
      <c r="N572" s="62"/>
      <c r="O572" s="180"/>
      <c r="P572" s="179"/>
      <c r="Q572" s="179"/>
      <c r="R572" s="179"/>
      <c r="S572" s="179"/>
      <c r="T572" s="179"/>
      <c r="U572" s="180"/>
      <c r="V572" s="185"/>
      <c r="W572" s="117" t="str">
        <f t="shared" si="64"/>
        <v/>
      </c>
      <c r="X572" s="189"/>
      <c r="Y572" s="179"/>
      <c r="Z572" s="187"/>
      <c r="AA572" s="180"/>
      <c r="AB572" s="180"/>
      <c r="AC572" s="190"/>
      <c r="AD572" s="179"/>
      <c r="AE572" s="60" t="str">
        <f t="shared" si="65"/>
        <v/>
      </c>
      <c r="AF572" s="118" t="str">
        <f t="shared" si="66"/>
        <v/>
      </c>
      <c r="AG572" s="118"/>
      <c r="AH572" s="52"/>
      <c r="AI572" s="52"/>
      <c r="AJ572" s="119">
        <f t="shared" si="67"/>
        <v>0</v>
      </c>
      <c r="AK572" s="119">
        <f t="shared" si="68"/>
        <v>0</v>
      </c>
      <c r="AL572" s="119">
        <f t="shared" si="69"/>
        <v>0</v>
      </c>
      <c r="AM572" s="177">
        <f t="shared" si="70"/>
        <v>0</v>
      </c>
      <c r="AN572" s="177">
        <f t="shared" si="71"/>
        <v>0</v>
      </c>
      <c r="AO572" s="177">
        <f t="shared" si="72"/>
        <v>0</v>
      </c>
    </row>
    <row r="573" spans="4:43" s="116" customFormat="1" hidden="1">
      <c r="D573" s="60">
        <v>513</v>
      </c>
      <c r="E573" s="179"/>
      <c r="F573" s="180"/>
      <c r="G573" s="181"/>
      <c r="H573" s="52" t="str">
        <f>IF($G573="","",VLOOKUP($G573,加盟団体!$C$9:$H$208,5,FALSE))</f>
        <v/>
      </c>
      <c r="I573" s="61"/>
      <c r="J573" s="62" t="str">
        <f>IF($I573="","",VLOOKUP($I573,加盟団体!$C$9:$H$208,5,FALSE))</f>
        <v/>
      </c>
      <c r="K573" s="179"/>
      <c r="L573" s="62"/>
      <c r="M573" s="179"/>
      <c r="N573" s="62"/>
      <c r="O573" s="180"/>
      <c r="P573" s="179"/>
      <c r="Q573" s="179"/>
      <c r="R573" s="179"/>
      <c r="S573" s="179"/>
      <c r="T573" s="179"/>
      <c r="U573" s="180"/>
      <c r="V573" s="186"/>
      <c r="W573" s="117" t="str">
        <f t="shared" ref="W573:W636" si="74">IF(V573="","",DATEDIF(TEXT(LEFTB($V573,4),"0000")&amp;"/"&amp;TEXT(MIDB($V573,6,2),"00")&amp;"/"&amp;TEXT(RIGHTB($V573,2),"00"),$W$60,"Y"))</f>
        <v/>
      </c>
      <c r="X573" s="189"/>
      <c r="Y573" s="179"/>
      <c r="Z573" s="187"/>
      <c r="AA573" s="180"/>
      <c r="AB573" s="180"/>
      <c r="AC573" s="190"/>
      <c r="AD573" s="179"/>
      <c r="AE573" s="60" t="str">
        <f t="shared" ref="AE573:AE636" si="75">IF(E573=$E$5,"○","")</f>
        <v/>
      </c>
      <c r="AF573" s="118" t="str">
        <f t="shared" ref="AF573:AF636" si="76">IF(V573="","",IF(AND(VALUE(TEXT(LEFTB($V573,4),"0000")&amp;TEXT(MIDB($V573,6,2),"00")&amp;TEXT(RIGHTB($V573,2),"00"))&gt;=20000701,VALUE(TEXT(LEFTB($V573,4),"0000")&amp;TEXT(MIDB($V573,6,2),"00")&amp;TEXT(RIGHTB($V573,2),"00"))&lt;=20050630),"○",""))</f>
        <v/>
      </c>
      <c r="AG573" s="118"/>
      <c r="AH573" s="52"/>
      <c r="AI573" s="52"/>
      <c r="AJ573" s="119">
        <f t="shared" ref="AJ573:AJ636" si="77">IF(G573="",0,IF(OR(M573=$M$2,M573=$M$3,M573=$M$4,M573=$M$5,M573=$M$10,M573=$M$11,M573=$M$12,M573=$M$13),4000,IF(OR(M573=$M$6,M573=$M$7),2000,IF(OR(M573=$M$8,M573=$M$9),1000,0))))</f>
        <v>0</v>
      </c>
      <c r="AK573" s="119">
        <f t="shared" ref="AK573:AK636" si="78">IF(G573="",0,IF(OR(K573=$K$2,K573=$K$3),96000,IF(K573=$K$4,66000,IF(K573=$K$5,46000,IF(OR(K573=$K$6,K573=$K$7),26000,IF(K573=$K$8,6000,IF(K573=$K$9,1000,0)))))))</f>
        <v>0</v>
      </c>
      <c r="AL573" s="119">
        <f t="shared" ref="AL573:AL636" si="79">IF(G573="",0,IF(OR(M573=$M$2,M573=$M$3,M573=$M$4,M573=$M$5),10000,IF(M573=$M$10,5000,IF(OR(M573=$M$6,M573=$M$7),2000,IF(AND(E573="追加",OR(M573=$M$6,M573=$M$7)),4000,IF(OR(M573=$M$8,M573=$M$9),1000,IF(AND(E573="追加",OR(M573=$M$8,M573=$M$9)),2000,0)))))))</f>
        <v>0</v>
      </c>
      <c r="AM573" s="177">
        <f t="shared" ref="AM573:AM636" si="80">AJ573</f>
        <v>0</v>
      </c>
      <c r="AN573" s="177">
        <f t="shared" ref="AN573:AN636" si="81">AK573</f>
        <v>0</v>
      </c>
      <c r="AO573" s="177">
        <f t="shared" ref="AO573:AO636" si="82">IF(AND($F573=$F$2,OR(M573=$M$6,M573=$M$7,M573=$M$8,M573=$M$9)),AL573*2,AL573)</f>
        <v>0</v>
      </c>
    </row>
    <row r="574" spans="4:43" s="116" customFormat="1" hidden="1">
      <c r="D574" s="60">
        <v>514</v>
      </c>
      <c r="E574" s="179"/>
      <c r="F574" s="180"/>
      <c r="G574" s="181"/>
      <c r="H574" s="52" t="str">
        <f>IF($G574="","",VLOOKUP($G574,加盟団体!$C$9:$H$208,5,FALSE))</f>
        <v/>
      </c>
      <c r="I574" s="61"/>
      <c r="J574" s="62" t="str">
        <f>IF($I574="","",VLOOKUP($I574,加盟団体!$C$9:$H$208,5,FALSE))</f>
        <v/>
      </c>
      <c r="K574" s="179"/>
      <c r="L574" s="62"/>
      <c r="M574" s="179"/>
      <c r="N574" s="62"/>
      <c r="O574" s="180"/>
      <c r="P574" s="179"/>
      <c r="Q574" s="179"/>
      <c r="R574" s="179"/>
      <c r="S574" s="179"/>
      <c r="T574" s="179"/>
      <c r="U574" s="180"/>
      <c r="V574" s="185"/>
      <c r="W574" s="117" t="str">
        <f t="shared" si="74"/>
        <v/>
      </c>
      <c r="X574" s="189"/>
      <c r="Y574" s="179"/>
      <c r="Z574" s="187"/>
      <c r="AA574" s="180"/>
      <c r="AB574" s="180"/>
      <c r="AC574" s="190"/>
      <c r="AD574" s="179"/>
      <c r="AE574" s="60" t="str">
        <f t="shared" si="75"/>
        <v/>
      </c>
      <c r="AF574" s="118" t="str">
        <f t="shared" si="76"/>
        <v/>
      </c>
      <c r="AG574" s="118"/>
      <c r="AH574" s="52"/>
      <c r="AI574" s="52"/>
      <c r="AJ574" s="119">
        <f t="shared" si="77"/>
        <v>0</v>
      </c>
      <c r="AK574" s="119">
        <f t="shared" si="78"/>
        <v>0</v>
      </c>
      <c r="AL574" s="119">
        <f t="shared" si="79"/>
        <v>0</v>
      </c>
      <c r="AM574" s="177">
        <f t="shared" si="80"/>
        <v>0</v>
      </c>
      <c r="AN574" s="177">
        <f t="shared" si="81"/>
        <v>0</v>
      </c>
      <c r="AO574" s="177">
        <f t="shared" si="82"/>
        <v>0</v>
      </c>
    </row>
    <row r="575" spans="4:43" s="116" customFormat="1" hidden="1">
      <c r="D575" s="60">
        <v>515</v>
      </c>
      <c r="E575" s="179"/>
      <c r="F575" s="180"/>
      <c r="G575" s="181"/>
      <c r="H575" s="52" t="str">
        <f>IF($G575="","",VLOOKUP($G575,加盟団体!$C$9:$H$208,5,FALSE))</f>
        <v/>
      </c>
      <c r="I575" s="61"/>
      <c r="J575" s="62" t="str">
        <f>IF($I575="","",VLOOKUP($I575,加盟団体!$C$9:$H$208,5,FALSE))</f>
        <v/>
      </c>
      <c r="K575" s="179"/>
      <c r="L575" s="62"/>
      <c r="M575" s="179"/>
      <c r="N575" s="62"/>
      <c r="O575" s="180"/>
      <c r="P575" s="179"/>
      <c r="Q575" s="179"/>
      <c r="R575" s="179"/>
      <c r="S575" s="179"/>
      <c r="T575" s="179"/>
      <c r="U575" s="180"/>
      <c r="V575" s="186"/>
      <c r="W575" s="117" t="str">
        <f t="shared" si="74"/>
        <v/>
      </c>
      <c r="X575" s="189"/>
      <c r="Y575" s="179"/>
      <c r="Z575" s="187"/>
      <c r="AA575" s="180"/>
      <c r="AB575" s="180"/>
      <c r="AC575" s="190"/>
      <c r="AD575" s="179"/>
      <c r="AE575" s="60" t="str">
        <f t="shared" si="75"/>
        <v/>
      </c>
      <c r="AF575" s="118" t="str">
        <f t="shared" si="76"/>
        <v/>
      </c>
      <c r="AG575" s="118"/>
      <c r="AH575" s="52"/>
      <c r="AI575" s="52"/>
      <c r="AJ575" s="119">
        <f t="shared" si="77"/>
        <v>0</v>
      </c>
      <c r="AK575" s="119">
        <f t="shared" si="78"/>
        <v>0</v>
      </c>
      <c r="AL575" s="119">
        <f t="shared" si="79"/>
        <v>0</v>
      </c>
      <c r="AM575" s="177">
        <f t="shared" si="80"/>
        <v>0</v>
      </c>
      <c r="AN575" s="177">
        <f t="shared" si="81"/>
        <v>0</v>
      </c>
      <c r="AO575" s="177">
        <f t="shared" si="82"/>
        <v>0</v>
      </c>
    </row>
    <row r="576" spans="4:43" s="116" customFormat="1" hidden="1">
      <c r="D576" s="60">
        <v>516</v>
      </c>
      <c r="E576" s="179"/>
      <c r="F576" s="180"/>
      <c r="G576" s="181"/>
      <c r="H576" s="52" t="str">
        <f>IF($G576="","",VLOOKUP($G576,加盟団体!$C$9:$H$208,5,FALSE))</f>
        <v/>
      </c>
      <c r="I576" s="61"/>
      <c r="J576" s="62" t="str">
        <f>IF($I576="","",VLOOKUP($I576,加盟団体!$C$9:$H$208,5,FALSE))</f>
        <v/>
      </c>
      <c r="K576" s="179"/>
      <c r="L576" s="62"/>
      <c r="M576" s="179"/>
      <c r="N576" s="62"/>
      <c r="O576" s="180"/>
      <c r="P576" s="179"/>
      <c r="Q576" s="179"/>
      <c r="R576" s="179"/>
      <c r="S576" s="179"/>
      <c r="T576" s="179"/>
      <c r="U576" s="180"/>
      <c r="V576" s="185"/>
      <c r="W576" s="117" t="str">
        <f t="shared" si="74"/>
        <v/>
      </c>
      <c r="X576" s="189"/>
      <c r="Y576" s="179"/>
      <c r="Z576" s="187"/>
      <c r="AA576" s="180"/>
      <c r="AB576" s="180"/>
      <c r="AC576" s="190"/>
      <c r="AD576" s="179"/>
      <c r="AE576" s="60" t="str">
        <f t="shared" si="75"/>
        <v/>
      </c>
      <c r="AF576" s="118" t="str">
        <f t="shared" si="76"/>
        <v/>
      </c>
      <c r="AG576" s="118"/>
      <c r="AH576" s="52"/>
      <c r="AI576" s="52"/>
      <c r="AJ576" s="119">
        <f t="shared" si="77"/>
        <v>0</v>
      </c>
      <c r="AK576" s="119">
        <f t="shared" si="78"/>
        <v>0</v>
      </c>
      <c r="AL576" s="119">
        <f t="shared" si="79"/>
        <v>0</v>
      </c>
      <c r="AM576" s="177">
        <f t="shared" si="80"/>
        <v>0</v>
      </c>
      <c r="AN576" s="177">
        <f t="shared" si="81"/>
        <v>0</v>
      </c>
      <c r="AO576" s="177">
        <f t="shared" si="82"/>
        <v>0</v>
      </c>
    </row>
    <row r="577" spans="4:41" s="116" customFormat="1" hidden="1">
      <c r="D577" s="60">
        <v>517</v>
      </c>
      <c r="E577" s="179"/>
      <c r="F577" s="180"/>
      <c r="G577" s="181"/>
      <c r="H577" s="52" t="str">
        <f>IF($G577="","",VLOOKUP($G577,加盟団体!$C$9:$H$208,5,FALSE))</f>
        <v/>
      </c>
      <c r="I577" s="61"/>
      <c r="J577" s="62" t="str">
        <f>IF($I577="","",VLOOKUP($I577,加盟団体!$C$9:$H$208,5,FALSE))</f>
        <v/>
      </c>
      <c r="K577" s="179"/>
      <c r="L577" s="62"/>
      <c r="M577" s="179"/>
      <c r="N577" s="62"/>
      <c r="O577" s="180"/>
      <c r="P577" s="179"/>
      <c r="Q577" s="179"/>
      <c r="R577" s="179"/>
      <c r="S577" s="179"/>
      <c r="T577" s="179"/>
      <c r="U577" s="180"/>
      <c r="V577" s="185"/>
      <c r="W577" s="117" t="str">
        <f t="shared" si="74"/>
        <v/>
      </c>
      <c r="X577" s="189"/>
      <c r="Y577" s="179"/>
      <c r="Z577" s="187"/>
      <c r="AA577" s="181"/>
      <c r="AB577" s="181"/>
      <c r="AC577" s="191"/>
      <c r="AD577" s="179"/>
      <c r="AE577" s="60" t="str">
        <f t="shared" si="75"/>
        <v/>
      </c>
      <c r="AF577" s="118" t="str">
        <f t="shared" si="76"/>
        <v/>
      </c>
      <c r="AG577" s="118"/>
      <c r="AH577" s="52"/>
      <c r="AI577" s="52"/>
      <c r="AJ577" s="119">
        <f t="shared" si="77"/>
        <v>0</v>
      </c>
      <c r="AK577" s="119">
        <f t="shared" si="78"/>
        <v>0</v>
      </c>
      <c r="AL577" s="119">
        <f t="shared" si="79"/>
        <v>0</v>
      </c>
      <c r="AM577" s="177">
        <f t="shared" si="80"/>
        <v>0</v>
      </c>
      <c r="AN577" s="177">
        <f t="shared" si="81"/>
        <v>0</v>
      </c>
      <c r="AO577" s="177">
        <f t="shared" si="82"/>
        <v>0</v>
      </c>
    </row>
    <row r="578" spans="4:41" s="116" customFormat="1" hidden="1">
      <c r="D578" s="60">
        <v>518</v>
      </c>
      <c r="E578" s="179"/>
      <c r="F578" s="180"/>
      <c r="G578" s="181"/>
      <c r="H578" s="52" t="str">
        <f>IF($G578="","",VLOOKUP($G578,加盟団体!$C$9:$H$208,5,FALSE))</f>
        <v/>
      </c>
      <c r="I578" s="61"/>
      <c r="J578" s="62" t="str">
        <f>IF($I578="","",VLOOKUP($I578,加盟団体!$C$9:$H$208,5,FALSE))</f>
        <v/>
      </c>
      <c r="K578" s="179"/>
      <c r="L578" s="62"/>
      <c r="M578" s="179"/>
      <c r="N578" s="62"/>
      <c r="O578" s="180"/>
      <c r="P578" s="179"/>
      <c r="Q578" s="179"/>
      <c r="R578" s="179"/>
      <c r="S578" s="179"/>
      <c r="T578" s="179"/>
      <c r="U578" s="180"/>
      <c r="V578" s="185"/>
      <c r="W578" s="117" t="str">
        <f t="shared" si="74"/>
        <v/>
      </c>
      <c r="X578" s="189"/>
      <c r="Y578" s="179"/>
      <c r="Z578" s="187"/>
      <c r="AA578" s="181"/>
      <c r="AB578" s="181"/>
      <c r="AC578" s="191"/>
      <c r="AD578" s="179"/>
      <c r="AE578" s="60" t="str">
        <f t="shared" si="75"/>
        <v/>
      </c>
      <c r="AF578" s="118" t="str">
        <f t="shared" si="76"/>
        <v/>
      </c>
      <c r="AG578" s="118"/>
      <c r="AH578" s="52"/>
      <c r="AI578" s="52"/>
      <c r="AJ578" s="119">
        <f t="shared" si="77"/>
        <v>0</v>
      </c>
      <c r="AK578" s="119">
        <f t="shared" si="78"/>
        <v>0</v>
      </c>
      <c r="AL578" s="119">
        <f t="shared" si="79"/>
        <v>0</v>
      </c>
      <c r="AM578" s="177">
        <f t="shared" si="80"/>
        <v>0</v>
      </c>
      <c r="AN578" s="177">
        <f t="shared" si="81"/>
        <v>0</v>
      </c>
      <c r="AO578" s="177">
        <f t="shared" si="82"/>
        <v>0</v>
      </c>
    </row>
    <row r="579" spans="4:41" s="116" customFormat="1" hidden="1">
      <c r="D579" s="60">
        <v>519</v>
      </c>
      <c r="E579" s="179"/>
      <c r="F579" s="180"/>
      <c r="G579" s="181"/>
      <c r="H579" s="52" t="str">
        <f>IF($G579="","",VLOOKUP($G579,加盟団体!$C$9:$H$208,5,FALSE))</f>
        <v/>
      </c>
      <c r="I579" s="61"/>
      <c r="J579" s="62" t="str">
        <f>IF($I579="","",VLOOKUP($I579,加盟団体!$C$9:$H$208,5,FALSE))</f>
        <v/>
      </c>
      <c r="K579" s="179"/>
      <c r="L579" s="62"/>
      <c r="M579" s="179"/>
      <c r="N579" s="62"/>
      <c r="O579" s="180"/>
      <c r="P579" s="179"/>
      <c r="Q579" s="179"/>
      <c r="R579" s="179"/>
      <c r="S579" s="179"/>
      <c r="T579" s="179"/>
      <c r="U579" s="180"/>
      <c r="V579" s="185"/>
      <c r="W579" s="117" t="str">
        <f t="shared" si="74"/>
        <v/>
      </c>
      <c r="X579" s="189"/>
      <c r="Y579" s="179"/>
      <c r="Z579" s="187"/>
      <c r="AA579" s="181"/>
      <c r="AB579" s="181"/>
      <c r="AC579" s="191"/>
      <c r="AD579" s="179"/>
      <c r="AE579" s="60" t="str">
        <f t="shared" si="75"/>
        <v/>
      </c>
      <c r="AF579" s="118" t="str">
        <f t="shared" si="76"/>
        <v/>
      </c>
      <c r="AG579" s="118"/>
      <c r="AH579" s="52"/>
      <c r="AI579" s="52"/>
      <c r="AJ579" s="119">
        <f t="shared" si="77"/>
        <v>0</v>
      </c>
      <c r="AK579" s="119">
        <f t="shared" si="78"/>
        <v>0</v>
      </c>
      <c r="AL579" s="119">
        <f t="shared" si="79"/>
        <v>0</v>
      </c>
      <c r="AM579" s="177">
        <f t="shared" si="80"/>
        <v>0</v>
      </c>
      <c r="AN579" s="177">
        <f t="shared" si="81"/>
        <v>0</v>
      </c>
      <c r="AO579" s="177">
        <f t="shared" si="82"/>
        <v>0</v>
      </c>
    </row>
    <row r="580" spans="4:41" s="116" customFormat="1" hidden="1">
      <c r="D580" s="60">
        <v>520</v>
      </c>
      <c r="E580" s="179"/>
      <c r="F580" s="180"/>
      <c r="G580" s="181"/>
      <c r="H580" s="52" t="str">
        <f>IF($G580="","",VLOOKUP($G580,加盟団体!$C$9:$H$208,5,FALSE))</f>
        <v/>
      </c>
      <c r="I580" s="61"/>
      <c r="J580" s="62" t="str">
        <f>IF($I580="","",VLOOKUP($I580,加盟団体!$C$9:$H$208,5,FALSE))</f>
        <v/>
      </c>
      <c r="K580" s="179"/>
      <c r="L580" s="62"/>
      <c r="M580" s="179"/>
      <c r="N580" s="62"/>
      <c r="O580" s="180"/>
      <c r="P580" s="179"/>
      <c r="Q580" s="179"/>
      <c r="R580" s="179"/>
      <c r="S580" s="179"/>
      <c r="T580" s="179"/>
      <c r="U580" s="180"/>
      <c r="V580" s="185"/>
      <c r="W580" s="117" t="str">
        <f t="shared" si="74"/>
        <v/>
      </c>
      <c r="X580" s="189"/>
      <c r="Y580" s="179"/>
      <c r="Z580" s="187"/>
      <c r="AA580" s="180"/>
      <c r="AB580" s="180"/>
      <c r="AC580" s="190"/>
      <c r="AD580" s="179"/>
      <c r="AE580" s="60" t="str">
        <f t="shared" si="75"/>
        <v/>
      </c>
      <c r="AF580" s="118" t="str">
        <f t="shared" si="76"/>
        <v/>
      </c>
      <c r="AG580" s="118"/>
      <c r="AH580" s="52"/>
      <c r="AI580" s="52"/>
      <c r="AJ580" s="119">
        <f t="shared" si="77"/>
        <v>0</v>
      </c>
      <c r="AK580" s="119">
        <f t="shared" si="78"/>
        <v>0</v>
      </c>
      <c r="AL580" s="119">
        <f t="shared" si="79"/>
        <v>0</v>
      </c>
      <c r="AM580" s="177">
        <f t="shared" si="80"/>
        <v>0</v>
      </c>
      <c r="AN580" s="177">
        <f t="shared" si="81"/>
        <v>0</v>
      </c>
      <c r="AO580" s="177">
        <f t="shared" si="82"/>
        <v>0</v>
      </c>
    </row>
    <row r="581" spans="4:41" s="116" customFormat="1" hidden="1">
      <c r="D581" s="60">
        <v>521</v>
      </c>
      <c r="E581" s="179"/>
      <c r="F581" s="180"/>
      <c r="G581" s="181"/>
      <c r="H581" s="52" t="str">
        <f>IF($G581="","",VLOOKUP($G581,加盟団体!$C$9:$H$208,5,FALSE))</f>
        <v/>
      </c>
      <c r="I581" s="61"/>
      <c r="J581" s="62" t="str">
        <f>IF($I581="","",VLOOKUP($I581,加盟団体!$C$9:$H$208,5,FALSE))</f>
        <v/>
      </c>
      <c r="K581" s="179"/>
      <c r="L581" s="62"/>
      <c r="M581" s="179"/>
      <c r="N581" s="62"/>
      <c r="O581" s="180"/>
      <c r="P581" s="179"/>
      <c r="Q581" s="179"/>
      <c r="R581" s="179"/>
      <c r="S581" s="179"/>
      <c r="T581" s="179"/>
      <c r="U581" s="180"/>
      <c r="V581" s="185"/>
      <c r="W581" s="117" t="str">
        <f t="shared" si="74"/>
        <v/>
      </c>
      <c r="X581" s="189"/>
      <c r="Y581" s="179"/>
      <c r="Z581" s="187"/>
      <c r="AA581" s="180"/>
      <c r="AB581" s="180"/>
      <c r="AC581" s="190"/>
      <c r="AD581" s="179"/>
      <c r="AE581" s="60" t="str">
        <f t="shared" si="75"/>
        <v/>
      </c>
      <c r="AF581" s="118" t="str">
        <f t="shared" si="76"/>
        <v/>
      </c>
      <c r="AG581" s="118"/>
      <c r="AH581" s="52"/>
      <c r="AI581" s="52"/>
      <c r="AJ581" s="119">
        <f t="shared" si="77"/>
        <v>0</v>
      </c>
      <c r="AK581" s="119">
        <f t="shared" si="78"/>
        <v>0</v>
      </c>
      <c r="AL581" s="119">
        <f t="shared" si="79"/>
        <v>0</v>
      </c>
      <c r="AM581" s="177">
        <f t="shared" si="80"/>
        <v>0</v>
      </c>
      <c r="AN581" s="177">
        <f t="shared" si="81"/>
        <v>0</v>
      </c>
      <c r="AO581" s="177">
        <f t="shared" si="82"/>
        <v>0</v>
      </c>
    </row>
    <row r="582" spans="4:41" s="116" customFormat="1" hidden="1">
      <c r="D582" s="60">
        <v>522</v>
      </c>
      <c r="E582" s="179"/>
      <c r="F582" s="180"/>
      <c r="G582" s="181"/>
      <c r="H582" s="52" t="str">
        <f>IF($G582="","",VLOOKUP($G582,加盟団体!$C$9:$H$208,5,FALSE))</f>
        <v/>
      </c>
      <c r="I582" s="61"/>
      <c r="J582" s="62" t="str">
        <f>IF($I582="","",VLOOKUP($I582,加盟団体!$C$9:$H$208,5,FALSE))</f>
        <v/>
      </c>
      <c r="K582" s="179"/>
      <c r="L582" s="62"/>
      <c r="M582" s="179"/>
      <c r="N582" s="62"/>
      <c r="O582" s="180"/>
      <c r="P582" s="179"/>
      <c r="Q582" s="179"/>
      <c r="R582" s="179"/>
      <c r="S582" s="179"/>
      <c r="T582" s="179"/>
      <c r="U582" s="180"/>
      <c r="V582" s="185"/>
      <c r="W582" s="117" t="str">
        <f t="shared" si="74"/>
        <v/>
      </c>
      <c r="X582" s="189"/>
      <c r="Y582" s="179"/>
      <c r="Z582" s="187"/>
      <c r="AA582" s="180"/>
      <c r="AB582" s="180"/>
      <c r="AC582" s="190"/>
      <c r="AD582" s="179"/>
      <c r="AE582" s="60" t="str">
        <f t="shared" si="75"/>
        <v/>
      </c>
      <c r="AF582" s="118" t="str">
        <f t="shared" si="76"/>
        <v/>
      </c>
      <c r="AG582" s="118"/>
      <c r="AH582" s="52"/>
      <c r="AI582" s="52"/>
      <c r="AJ582" s="119">
        <f t="shared" si="77"/>
        <v>0</v>
      </c>
      <c r="AK582" s="119">
        <f t="shared" si="78"/>
        <v>0</v>
      </c>
      <c r="AL582" s="119">
        <f t="shared" si="79"/>
        <v>0</v>
      </c>
      <c r="AM582" s="177">
        <f t="shared" si="80"/>
        <v>0</v>
      </c>
      <c r="AN582" s="177">
        <f t="shared" si="81"/>
        <v>0</v>
      </c>
      <c r="AO582" s="177">
        <f t="shared" si="82"/>
        <v>0</v>
      </c>
    </row>
    <row r="583" spans="4:41" s="116" customFormat="1" hidden="1">
      <c r="D583" s="60">
        <v>523</v>
      </c>
      <c r="E583" s="179"/>
      <c r="F583" s="180"/>
      <c r="G583" s="181"/>
      <c r="H583" s="52" t="str">
        <f>IF($G583="","",VLOOKUP($G583,加盟団体!$C$9:$H$208,5,FALSE))</f>
        <v/>
      </c>
      <c r="I583" s="61"/>
      <c r="J583" s="62" t="str">
        <f>IF($I583="","",VLOOKUP($I583,加盟団体!$C$9:$H$208,5,FALSE))</f>
        <v/>
      </c>
      <c r="K583" s="179"/>
      <c r="L583" s="62"/>
      <c r="M583" s="179"/>
      <c r="N583" s="62"/>
      <c r="O583" s="180"/>
      <c r="P583" s="179"/>
      <c r="Q583" s="179"/>
      <c r="R583" s="179"/>
      <c r="S583" s="179"/>
      <c r="T583" s="179"/>
      <c r="U583" s="180"/>
      <c r="V583" s="185"/>
      <c r="W583" s="117" t="str">
        <f t="shared" si="74"/>
        <v/>
      </c>
      <c r="X583" s="189"/>
      <c r="Y583" s="179"/>
      <c r="Z583" s="187"/>
      <c r="AA583" s="180"/>
      <c r="AB583" s="180"/>
      <c r="AC583" s="190"/>
      <c r="AD583" s="179"/>
      <c r="AE583" s="60" t="str">
        <f t="shared" si="75"/>
        <v/>
      </c>
      <c r="AF583" s="118" t="str">
        <f t="shared" si="76"/>
        <v/>
      </c>
      <c r="AG583" s="118"/>
      <c r="AH583" s="52"/>
      <c r="AI583" s="52"/>
      <c r="AJ583" s="119">
        <f t="shared" si="77"/>
        <v>0</v>
      </c>
      <c r="AK583" s="119">
        <f t="shared" si="78"/>
        <v>0</v>
      </c>
      <c r="AL583" s="119">
        <f t="shared" si="79"/>
        <v>0</v>
      </c>
      <c r="AM583" s="177">
        <f t="shared" si="80"/>
        <v>0</v>
      </c>
      <c r="AN583" s="177">
        <f t="shared" si="81"/>
        <v>0</v>
      </c>
      <c r="AO583" s="177">
        <f t="shared" si="82"/>
        <v>0</v>
      </c>
    </row>
    <row r="584" spans="4:41" s="116" customFormat="1" hidden="1">
      <c r="D584" s="60">
        <v>524</v>
      </c>
      <c r="E584" s="179"/>
      <c r="F584" s="180"/>
      <c r="G584" s="181"/>
      <c r="H584" s="52" t="str">
        <f>IF($G584="","",VLOOKUP($G584,加盟団体!$C$9:$H$208,5,FALSE))</f>
        <v/>
      </c>
      <c r="I584" s="61"/>
      <c r="J584" s="62" t="str">
        <f>IF($I584="","",VLOOKUP($I584,加盟団体!$C$9:$H$208,5,FALSE))</f>
        <v/>
      </c>
      <c r="K584" s="179"/>
      <c r="L584" s="62"/>
      <c r="M584" s="179"/>
      <c r="N584" s="62"/>
      <c r="O584" s="180"/>
      <c r="P584" s="179"/>
      <c r="Q584" s="179"/>
      <c r="R584" s="179"/>
      <c r="S584" s="179"/>
      <c r="T584" s="179"/>
      <c r="U584" s="180"/>
      <c r="V584" s="185"/>
      <c r="W584" s="117" t="str">
        <f t="shared" si="74"/>
        <v/>
      </c>
      <c r="X584" s="189"/>
      <c r="Y584" s="179"/>
      <c r="Z584" s="187"/>
      <c r="AA584" s="180"/>
      <c r="AB584" s="180"/>
      <c r="AC584" s="190"/>
      <c r="AD584" s="179"/>
      <c r="AE584" s="60" t="str">
        <f t="shared" si="75"/>
        <v/>
      </c>
      <c r="AF584" s="118" t="str">
        <f t="shared" si="76"/>
        <v/>
      </c>
      <c r="AG584" s="118"/>
      <c r="AH584" s="52"/>
      <c r="AI584" s="52"/>
      <c r="AJ584" s="119">
        <f t="shared" si="77"/>
        <v>0</v>
      </c>
      <c r="AK584" s="119">
        <f t="shared" si="78"/>
        <v>0</v>
      </c>
      <c r="AL584" s="119">
        <f t="shared" si="79"/>
        <v>0</v>
      </c>
      <c r="AM584" s="177">
        <f t="shared" si="80"/>
        <v>0</v>
      </c>
      <c r="AN584" s="177">
        <f t="shared" si="81"/>
        <v>0</v>
      </c>
      <c r="AO584" s="177">
        <f t="shared" si="82"/>
        <v>0</v>
      </c>
    </row>
    <row r="585" spans="4:41" s="116" customFormat="1" hidden="1">
      <c r="D585" s="60">
        <v>525</v>
      </c>
      <c r="E585" s="179"/>
      <c r="F585" s="180"/>
      <c r="G585" s="181"/>
      <c r="H585" s="52" t="str">
        <f>IF($G585="","",VLOOKUP($G585,加盟団体!$C$9:$H$208,5,FALSE))</f>
        <v/>
      </c>
      <c r="I585" s="61"/>
      <c r="J585" s="62" t="str">
        <f>IF($I585="","",VLOOKUP($I585,加盟団体!$C$9:$H$208,5,FALSE))</f>
        <v/>
      </c>
      <c r="K585" s="179"/>
      <c r="L585" s="62"/>
      <c r="M585" s="179"/>
      <c r="N585" s="62"/>
      <c r="O585" s="180"/>
      <c r="P585" s="179"/>
      <c r="Q585" s="179"/>
      <c r="R585" s="179"/>
      <c r="S585" s="179"/>
      <c r="T585" s="179"/>
      <c r="U585" s="180"/>
      <c r="V585" s="185"/>
      <c r="W585" s="117" t="str">
        <f t="shared" si="74"/>
        <v/>
      </c>
      <c r="X585" s="189"/>
      <c r="Y585" s="179"/>
      <c r="Z585" s="187"/>
      <c r="AA585" s="180"/>
      <c r="AB585" s="180"/>
      <c r="AC585" s="190"/>
      <c r="AD585" s="179"/>
      <c r="AE585" s="60" t="str">
        <f t="shared" si="75"/>
        <v/>
      </c>
      <c r="AF585" s="118" t="str">
        <f t="shared" si="76"/>
        <v/>
      </c>
      <c r="AG585" s="118"/>
      <c r="AH585" s="52"/>
      <c r="AI585" s="52"/>
      <c r="AJ585" s="119">
        <f t="shared" si="77"/>
        <v>0</v>
      </c>
      <c r="AK585" s="119">
        <f t="shared" si="78"/>
        <v>0</v>
      </c>
      <c r="AL585" s="119">
        <f t="shared" si="79"/>
        <v>0</v>
      </c>
      <c r="AM585" s="177">
        <f t="shared" si="80"/>
        <v>0</v>
      </c>
      <c r="AN585" s="177">
        <f t="shared" si="81"/>
        <v>0</v>
      </c>
      <c r="AO585" s="177">
        <f t="shared" si="82"/>
        <v>0</v>
      </c>
    </row>
    <row r="586" spans="4:41" s="116" customFormat="1" hidden="1">
      <c r="D586" s="60">
        <v>526</v>
      </c>
      <c r="E586" s="179"/>
      <c r="F586" s="180"/>
      <c r="G586" s="181"/>
      <c r="H586" s="52" t="str">
        <f>IF($G586="","",VLOOKUP($G586,加盟団体!$C$9:$H$208,5,FALSE))</f>
        <v/>
      </c>
      <c r="I586" s="61"/>
      <c r="J586" s="62" t="str">
        <f>IF($I586="","",VLOOKUP($I586,加盟団体!$C$9:$H$208,5,FALSE))</f>
        <v/>
      </c>
      <c r="K586" s="179"/>
      <c r="L586" s="62"/>
      <c r="M586" s="179"/>
      <c r="N586" s="62"/>
      <c r="O586" s="180"/>
      <c r="P586" s="179"/>
      <c r="Q586" s="179"/>
      <c r="R586" s="179"/>
      <c r="S586" s="179"/>
      <c r="T586" s="179"/>
      <c r="U586" s="180"/>
      <c r="V586" s="185"/>
      <c r="W586" s="117" t="str">
        <f t="shared" si="74"/>
        <v/>
      </c>
      <c r="X586" s="189"/>
      <c r="Y586" s="179"/>
      <c r="Z586" s="187"/>
      <c r="AA586" s="180"/>
      <c r="AB586" s="180"/>
      <c r="AC586" s="190"/>
      <c r="AD586" s="179"/>
      <c r="AE586" s="60" t="str">
        <f t="shared" si="75"/>
        <v/>
      </c>
      <c r="AF586" s="118" t="str">
        <f t="shared" si="76"/>
        <v/>
      </c>
      <c r="AG586" s="118"/>
      <c r="AH586" s="52"/>
      <c r="AI586" s="52"/>
      <c r="AJ586" s="119">
        <f t="shared" si="77"/>
        <v>0</v>
      </c>
      <c r="AK586" s="119">
        <f t="shared" si="78"/>
        <v>0</v>
      </c>
      <c r="AL586" s="119">
        <f t="shared" si="79"/>
        <v>0</v>
      </c>
      <c r="AM586" s="177">
        <f t="shared" si="80"/>
        <v>0</v>
      </c>
      <c r="AN586" s="177">
        <f t="shared" si="81"/>
        <v>0</v>
      </c>
      <c r="AO586" s="177">
        <f t="shared" si="82"/>
        <v>0</v>
      </c>
    </row>
    <row r="587" spans="4:41" s="116" customFormat="1" hidden="1">
      <c r="D587" s="60">
        <v>527</v>
      </c>
      <c r="E587" s="179"/>
      <c r="F587" s="180"/>
      <c r="G587" s="181"/>
      <c r="H587" s="52" t="str">
        <f>IF($G587="","",VLOOKUP($G587,加盟団体!$C$9:$H$208,5,FALSE))</f>
        <v/>
      </c>
      <c r="I587" s="61"/>
      <c r="J587" s="62" t="str">
        <f>IF($I587="","",VLOOKUP($I587,加盟団体!$C$9:$H$208,5,FALSE))</f>
        <v/>
      </c>
      <c r="K587" s="179"/>
      <c r="L587" s="62"/>
      <c r="M587" s="179"/>
      <c r="N587" s="62"/>
      <c r="O587" s="180"/>
      <c r="P587" s="179"/>
      <c r="Q587" s="179"/>
      <c r="R587" s="179"/>
      <c r="S587" s="179"/>
      <c r="T587" s="179"/>
      <c r="U587" s="180"/>
      <c r="V587" s="185"/>
      <c r="W587" s="117" t="str">
        <f t="shared" si="74"/>
        <v/>
      </c>
      <c r="X587" s="189"/>
      <c r="Y587" s="179"/>
      <c r="Z587" s="187"/>
      <c r="AA587" s="180"/>
      <c r="AB587" s="180"/>
      <c r="AC587" s="190"/>
      <c r="AD587" s="179"/>
      <c r="AE587" s="60" t="str">
        <f t="shared" si="75"/>
        <v/>
      </c>
      <c r="AF587" s="118" t="str">
        <f t="shared" si="76"/>
        <v/>
      </c>
      <c r="AG587" s="118"/>
      <c r="AH587" s="52"/>
      <c r="AI587" s="52"/>
      <c r="AJ587" s="119">
        <f t="shared" si="77"/>
        <v>0</v>
      </c>
      <c r="AK587" s="119">
        <f t="shared" si="78"/>
        <v>0</v>
      </c>
      <c r="AL587" s="119">
        <f t="shared" si="79"/>
        <v>0</v>
      </c>
      <c r="AM587" s="177">
        <f t="shared" si="80"/>
        <v>0</v>
      </c>
      <c r="AN587" s="177">
        <f t="shared" si="81"/>
        <v>0</v>
      </c>
      <c r="AO587" s="177">
        <f t="shared" si="82"/>
        <v>0</v>
      </c>
    </row>
    <row r="588" spans="4:41" s="116" customFormat="1" hidden="1">
      <c r="D588" s="60">
        <v>528</v>
      </c>
      <c r="E588" s="179"/>
      <c r="F588" s="180"/>
      <c r="G588" s="181"/>
      <c r="H588" s="52" t="str">
        <f>IF($G588="","",VLOOKUP($G588,加盟団体!$C$9:$H$208,5,FALSE))</f>
        <v/>
      </c>
      <c r="I588" s="61"/>
      <c r="J588" s="62" t="str">
        <f>IF($I588="","",VLOOKUP($I588,加盟団体!$C$9:$H$208,5,FALSE))</f>
        <v/>
      </c>
      <c r="K588" s="179"/>
      <c r="L588" s="62"/>
      <c r="M588" s="179"/>
      <c r="N588" s="62"/>
      <c r="O588" s="180"/>
      <c r="P588" s="179"/>
      <c r="Q588" s="179"/>
      <c r="R588" s="179"/>
      <c r="S588" s="179"/>
      <c r="T588" s="179"/>
      <c r="U588" s="180"/>
      <c r="V588" s="185"/>
      <c r="W588" s="117" t="str">
        <f t="shared" si="74"/>
        <v/>
      </c>
      <c r="X588" s="189"/>
      <c r="Y588" s="179"/>
      <c r="Z588" s="187"/>
      <c r="AA588" s="180"/>
      <c r="AB588" s="180"/>
      <c r="AC588" s="190"/>
      <c r="AD588" s="179"/>
      <c r="AE588" s="60" t="str">
        <f t="shared" si="75"/>
        <v/>
      </c>
      <c r="AF588" s="118" t="str">
        <f t="shared" si="76"/>
        <v/>
      </c>
      <c r="AG588" s="118"/>
      <c r="AH588" s="52"/>
      <c r="AI588" s="52"/>
      <c r="AJ588" s="119">
        <f t="shared" si="77"/>
        <v>0</v>
      </c>
      <c r="AK588" s="119">
        <f t="shared" si="78"/>
        <v>0</v>
      </c>
      <c r="AL588" s="119">
        <f t="shared" si="79"/>
        <v>0</v>
      </c>
      <c r="AM588" s="177">
        <f t="shared" si="80"/>
        <v>0</v>
      </c>
      <c r="AN588" s="177">
        <f t="shared" si="81"/>
        <v>0</v>
      </c>
      <c r="AO588" s="177">
        <f t="shared" si="82"/>
        <v>0</v>
      </c>
    </row>
    <row r="589" spans="4:41" s="116" customFormat="1" hidden="1">
      <c r="D589" s="60">
        <v>529</v>
      </c>
      <c r="E589" s="179"/>
      <c r="F589" s="180"/>
      <c r="G589" s="181"/>
      <c r="H589" s="52" t="str">
        <f>IF($G589="","",VLOOKUP($G589,加盟団体!$C$9:$H$208,5,FALSE))</f>
        <v/>
      </c>
      <c r="I589" s="61"/>
      <c r="J589" s="62" t="str">
        <f>IF($I589="","",VLOOKUP($I589,加盟団体!$C$9:$H$208,5,FALSE))</f>
        <v/>
      </c>
      <c r="K589" s="179"/>
      <c r="L589" s="62"/>
      <c r="M589" s="179"/>
      <c r="N589" s="62"/>
      <c r="O589" s="180"/>
      <c r="P589" s="179"/>
      <c r="Q589" s="179"/>
      <c r="R589" s="179"/>
      <c r="S589" s="179"/>
      <c r="T589" s="179"/>
      <c r="U589" s="180"/>
      <c r="V589" s="185"/>
      <c r="W589" s="117" t="str">
        <f t="shared" si="74"/>
        <v/>
      </c>
      <c r="X589" s="189"/>
      <c r="Y589" s="179"/>
      <c r="Z589" s="187"/>
      <c r="AA589" s="180"/>
      <c r="AB589" s="180"/>
      <c r="AC589" s="190"/>
      <c r="AD589" s="179"/>
      <c r="AE589" s="60" t="str">
        <f t="shared" si="75"/>
        <v/>
      </c>
      <c r="AF589" s="118" t="str">
        <f t="shared" si="76"/>
        <v/>
      </c>
      <c r="AG589" s="118"/>
      <c r="AH589" s="52"/>
      <c r="AI589" s="52"/>
      <c r="AJ589" s="119">
        <f t="shared" si="77"/>
        <v>0</v>
      </c>
      <c r="AK589" s="119">
        <f t="shared" si="78"/>
        <v>0</v>
      </c>
      <c r="AL589" s="119">
        <f t="shared" si="79"/>
        <v>0</v>
      </c>
      <c r="AM589" s="177">
        <f t="shared" si="80"/>
        <v>0</v>
      </c>
      <c r="AN589" s="177">
        <f t="shared" si="81"/>
        <v>0</v>
      </c>
      <c r="AO589" s="177">
        <f t="shared" si="82"/>
        <v>0</v>
      </c>
    </row>
    <row r="590" spans="4:41" s="116" customFormat="1" hidden="1">
      <c r="D590" s="60">
        <v>530</v>
      </c>
      <c r="E590" s="179"/>
      <c r="F590" s="180"/>
      <c r="G590" s="181"/>
      <c r="H590" s="52" t="str">
        <f>IF($G590="","",VLOOKUP($G590,加盟団体!$C$9:$H$208,5,FALSE))</f>
        <v/>
      </c>
      <c r="I590" s="61"/>
      <c r="J590" s="62" t="str">
        <f>IF($I590="","",VLOOKUP($I590,加盟団体!$C$9:$H$208,5,FALSE))</f>
        <v/>
      </c>
      <c r="K590" s="179"/>
      <c r="L590" s="62"/>
      <c r="M590" s="179"/>
      <c r="N590" s="62"/>
      <c r="O590" s="180"/>
      <c r="P590" s="179"/>
      <c r="Q590" s="179"/>
      <c r="R590" s="179"/>
      <c r="S590" s="179"/>
      <c r="T590" s="179"/>
      <c r="U590" s="180"/>
      <c r="V590" s="185"/>
      <c r="W590" s="117" t="str">
        <f t="shared" si="74"/>
        <v/>
      </c>
      <c r="X590" s="189"/>
      <c r="Y590" s="179"/>
      <c r="Z590" s="187"/>
      <c r="AA590" s="180"/>
      <c r="AB590" s="180"/>
      <c r="AC590" s="190"/>
      <c r="AD590" s="179"/>
      <c r="AE590" s="60" t="str">
        <f t="shared" si="75"/>
        <v/>
      </c>
      <c r="AF590" s="118" t="str">
        <f t="shared" si="76"/>
        <v/>
      </c>
      <c r="AG590" s="118"/>
      <c r="AH590" s="52"/>
      <c r="AI590" s="52"/>
      <c r="AJ590" s="119">
        <f t="shared" si="77"/>
        <v>0</v>
      </c>
      <c r="AK590" s="119">
        <f t="shared" si="78"/>
        <v>0</v>
      </c>
      <c r="AL590" s="119">
        <f t="shared" si="79"/>
        <v>0</v>
      </c>
      <c r="AM590" s="177">
        <f t="shared" si="80"/>
        <v>0</v>
      </c>
      <c r="AN590" s="177">
        <f t="shared" si="81"/>
        <v>0</v>
      </c>
      <c r="AO590" s="177">
        <f t="shared" si="82"/>
        <v>0</v>
      </c>
    </row>
    <row r="591" spans="4:41" s="116" customFormat="1" hidden="1">
      <c r="D591" s="60">
        <v>531</v>
      </c>
      <c r="E591" s="179"/>
      <c r="F591" s="180"/>
      <c r="G591" s="181"/>
      <c r="H591" s="52" t="str">
        <f>IF($G591="","",VLOOKUP($G591,加盟団体!$C$9:$H$208,5,FALSE))</f>
        <v/>
      </c>
      <c r="I591" s="61"/>
      <c r="J591" s="62" t="str">
        <f>IF($I591="","",VLOOKUP($I591,加盟団体!$C$9:$H$208,5,FALSE))</f>
        <v/>
      </c>
      <c r="K591" s="179"/>
      <c r="L591" s="62"/>
      <c r="M591" s="179"/>
      <c r="N591" s="62"/>
      <c r="O591" s="180"/>
      <c r="P591" s="179"/>
      <c r="Q591" s="179"/>
      <c r="R591" s="179"/>
      <c r="S591" s="179"/>
      <c r="T591" s="179"/>
      <c r="U591" s="180"/>
      <c r="V591" s="185"/>
      <c r="W591" s="117" t="str">
        <f t="shared" si="74"/>
        <v/>
      </c>
      <c r="X591" s="189"/>
      <c r="Y591" s="179"/>
      <c r="Z591" s="187"/>
      <c r="AA591" s="180"/>
      <c r="AB591" s="180"/>
      <c r="AC591" s="190"/>
      <c r="AD591" s="179"/>
      <c r="AE591" s="60" t="str">
        <f t="shared" si="75"/>
        <v/>
      </c>
      <c r="AF591" s="118" t="str">
        <f t="shared" si="76"/>
        <v/>
      </c>
      <c r="AG591" s="118"/>
      <c r="AH591" s="52"/>
      <c r="AI591" s="52"/>
      <c r="AJ591" s="119">
        <f t="shared" si="77"/>
        <v>0</v>
      </c>
      <c r="AK591" s="119">
        <f t="shared" si="78"/>
        <v>0</v>
      </c>
      <c r="AL591" s="119">
        <f t="shared" si="79"/>
        <v>0</v>
      </c>
      <c r="AM591" s="177">
        <f t="shared" si="80"/>
        <v>0</v>
      </c>
      <c r="AN591" s="177">
        <f t="shared" si="81"/>
        <v>0</v>
      </c>
      <c r="AO591" s="177">
        <f t="shared" si="82"/>
        <v>0</v>
      </c>
    </row>
    <row r="592" spans="4:41" s="116" customFormat="1" hidden="1">
      <c r="D592" s="60">
        <v>532</v>
      </c>
      <c r="E592" s="179"/>
      <c r="F592" s="180"/>
      <c r="G592" s="181"/>
      <c r="H592" s="52" t="str">
        <f>IF($G592="","",VLOOKUP($G592,加盟団体!$C$9:$H$208,5,FALSE))</f>
        <v/>
      </c>
      <c r="I592" s="61"/>
      <c r="J592" s="62" t="str">
        <f>IF($I592="","",VLOOKUP($I592,加盟団体!$C$9:$H$208,5,FALSE))</f>
        <v/>
      </c>
      <c r="K592" s="179"/>
      <c r="L592" s="62"/>
      <c r="M592" s="179"/>
      <c r="N592" s="62"/>
      <c r="O592" s="180"/>
      <c r="P592" s="179"/>
      <c r="Q592" s="179"/>
      <c r="R592" s="179"/>
      <c r="S592" s="179"/>
      <c r="T592" s="179"/>
      <c r="U592" s="180"/>
      <c r="V592" s="185"/>
      <c r="W592" s="117" t="str">
        <f t="shared" si="74"/>
        <v/>
      </c>
      <c r="X592" s="189"/>
      <c r="Y592" s="179"/>
      <c r="Z592" s="187"/>
      <c r="AA592" s="180"/>
      <c r="AB592" s="180"/>
      <c r="AC592" s="190"/>
      <c r="AD592" s="179"/>
      <c r="AE592" s="60" t="str">
        <f t="shared" si="75"/>
        <v/>
      </c>
      <c r="AF592" s="118" t="str">
        <f t="shared" si="76"/>
        <v/>
      </c>
      <c r="AG592" s="118"/>
      <c r="AH592" s="52"/>
      <c r="AI592" s="52"/>
      <c r="AJ592" s="119">
        <f t="shared" si="77"/>
        <v>0</v>
      </c>
      <c r="AK592" s="119">
        <f t="shared" si="78"/>
        <v>0</v>
      </c>
      <c r="AL592" s="119">
        <f t="shared" si="79"/>
        <v>0</v>
      </c>
      <c r="AM592" s="177">
        <f t="shared" si="80"/>
        <v>0</v>
      </c>
      <c r="AN592" s="177">
        <f t="shared" si="81"/>
        <v>0</v>
      </c>
      <c r="AO592" s="177">
        <f t="shared" si="82"/>
        <v>0</v>
      </c>
    </row>
    <row r="593" spans="4:41" s="116" customFormat="1" hidden="1">
      <c r="D593" s="60">
        <v>533</v>
      </c>
      <c r="E593" s="179"/>
      <c r="F593" s="180"/>
      <c r="G593" s="181"/>
      <c r="H593" s="52" t="str">
        <f>IF($G593="","",VLOOKUP($G593,加盟団体!$C$9:$H$208,5,FALSE))</f>
        <v/>
      </c>
      <c r="I593" s="61"/>
      <c r="J593" s="62" t="str">
        <f>IF($I593="","",VLOOKUP($I593,加盟団体!$C$9:$H$208,5,FALSE))</f>
        <v/>
      </c>
      <c r="K593" s="179"/>
      <c r="L593" s="62"/>
      <c r="M593" s="179"/>
      <c r="N593" s="62"/>
      <c r="O593" s="180"/>
      <c r="P593" s="179"/>
      <c r="Q593" s="179"/>
      <c r="R593" s="179"/>
      <c r="S593" s="179"/>
      <c r="T593" s="179"/>
      <c r="U593" s="180"/>
      <c r="V593" s="186"/>
      <c r="W593" s="117" t="str">
        <f t="shared" si="74"/>
        <v/>
      </c>
      <c r="X593" s="189"/>
      <c r="Y593" s="179"/>
      <c r="Z593" s="187"/>
      <c r="AA593" s="180"/>
      <c r="AB593" s="180"/>
      <c r="AC593" s="190"/>
      <c r="AD593" s="179"/>
      <c r="AE593" s="60" t="str">
        <f t="shared" si="75"/>
        <v/>
      </c>
      <c r="AF593" s="118" t="str">
        <f t="shared" si="76"/>
        <v/>
      </c>
      <c r="AG593" s="118" t="s">
        <v>2400</v>
      </c>
      <c r="AH593" s="52"/>
      <c r="AI593" s="52"/>
      <c r="AJ593" s="119">
        <f t="shared" si="77"/>
        <v>0</v>
      </c>
      <c r="AK593" s="119">
        <f t="shared" si="78"/>
        <v>0</v>
      </c>
      <c r="AL593" s="119">
        <f t="shared" si="79"/>
        <v>0</v>
      </c>
      <c r="AM593" s="177">
        <f t="shared" si="80"/>
        <v>0</v>
      </c>
      <c r="AN593" s="177">
        <f t="shared" si="81"/>
        <v>0</v>
      </c>
      <c r="AO593" s="177">
        <f t="shared" si="82"/>
        <v>0</v>
      </c>
    </row>
    <row r="594" spans="4:41" s="116" customFormat="1" hidden="1">
      <c r="D594" s="60">
        <v>534</v>
      </c>
      <c r="E594" s="179"/>
      <c r="F594" s="180"/>
      <c r="G594" s="181"/>
      <c r="H594" s="52" t="str">
        <f>IF($G594="","",VLOOKUP($G594,加盟団体!$C$9:$H$208,5,FALSE))</f>
        <v/>
      </c>
      <c r="I594" s="61"/>
      <c r="J594" s="62" t="str">
        <f>IF($I594="","",VLOOKUP($I594,加盟団体!$C$9:$H$208,5,FALSE))</f>
        <v/>
      </c>
      <c r="K594" s="179"/>
      <c r="L594" s="62"/>
      <c r="M594" s="179"/>
      <c r="N594" s="62"/>
      <c r="O594" s="180"/>
      <c r="P594" s="179"/>
      <c r="Q594" s="179"/>
      <c r="R594" s="179"/>
      <c r="S594" s="179"/>
      <c r="T594" s="179"/>
      <c r="U594" s="180"/>
      <c r="V594" s="186"/>
      <c r="W594" s="117" t="str">
        <f t="shared" si="74"/>
        <v/>
      </c>
      <c r="X594" s="189"/>
      <c r="Y594" s="179"/>
      <c r="Z594" s="187"/>
      <c r="AA594" s="180"/>
      <c r="AB594" s="180"/>
      <c r="AC594" s="190"/>
      <c r="AD594" s="179"/>
      <c r="AE594" s="60" t="str">
        <f t="shared" si="75"/>
        <v/>
      </c>
      <c r="AF594" s="118" t="str">
        <f t="shared" si="76"/>
        <v/>
      </c>
      <c r="AG594" s="118"/>
      <c r="AH594" s="52"/>
      <c r="AI594" s="52"/>
      <c r="AJ594" s="119">
        <f t="shared" si="77"/>
        <v>0</v>
      </c>
      <c r="AK594" s="119">
        <f t="shared" si="78"/>
        <v>0</v>
      </c>
      <c r="AL594" s="119">
        <f t="shared" si="79"/>
        <v>0</v>
      </c>
      <c r="AM594" s="177">
        <f t="shared" si="80"/>
        <v>0</v>
      </c>
      <c r="AN594" s="177">
        <f t="shared" si="81"/>
        <v>0</v>
      </c>
      <c r="AO594" s="177">
        <f t="shared" si="82"/>
        <v>0</v>
      </c>
    </row>
    <row r="595" spans="4:41" s="116" customFormat="1" hidden="1">
      <c r="D595" s="60">
        <v>535</v>
      </c>
      <c r="E595" s="179"/>
      <c r="F595" s="180"/>
      <c r="G595" s="181"/>
      <c r="H595" s="52" t="str">
        <f>IF($G595="","",VLOOKUP($G595,加盟団体!$C$9:$H$208,5,FALSE))</f>
        <v/>
      </c>
      <c r="I595" s="61"/>
      <c r="J595" s="62" t="str">
        <f>IF($I595="","",VLOOKUP($I595,加盟団体!$C$9:$H$208,5,FALSE))</f>
        <v/>
      </c>
      <c r="K595" s="179"/>
      <c r="L595" s="62"/>
      <c r="M595" s="179"/>
      <c r="N595" s="62"/>
      <c r="O595" s="180"/>
      <c r="P595" s="179"/>
      <c r="Q595" s="179"/>
      <c r="R595" s="179"/>
      <c r="S595" s="179"/>
      <c r="T595" s="179"/>
      <c r="U595" s="180"/>
      <c r="V595" s="185"/>
      <c r="W595" s="117" t="str">
        <f t="shared" si="74"/>
        <v/>
      </c>
      <c r="X595" s="189"/>
      <c r="Y595" s="179"/>
      <c r="Z595" s="187"/>
      <c r="AA595" s="180"/>
      <c r="AB595" s="180"/>
      <c r="AC595" s="190"/>
      <c r="AD595" s="179"/>
      <c r="AE595" s="60" t="str">
        <f t="shared" si="75"/>
        <v/>
      </c>
      <c r="AF595" s="118" t="str">
        <f t="shared" si="76"/>
        <v/>
      </c>
      <c r="AG595" s="118" t="s">
        <v>2396</v>
      </c>
      <c r="AH595" s="52"/>
      <c r="AI595" s="52"/>
      <c r="AJ595" s="119">
        <f t="shared" si="77"/>
        <v>0</v>
      </c>
      <c r="AK595" s="119">
        <f t="shared" si="78"/>
        <v>0</v>
      </c>
      <c r="AL595" s="119">
        <f t="shared" si="79"/>
        <v>0</v>
      </c>
      <c r="AM595" s="177">
        <f t="shared" si="80"/>
        <v>0</v>
      </c>
      <c r="AN595" s="177">
        <f t="shared" si="81"/>
        <v>0</v>
      </c>
      <c r="AO595" s="177">
        <f t="shared" si="82"/>
        <v>0</v>
      </c>
    </row>
    <row r="596" spans="4:41" s="116" customFormat="1" hidden="1">
      <c r="D596" s="60">
        <v>536</v>
      </c>
      <c r="E596" s="179"/>
      <c r="F596" s="180"/>
      <c r="G596" s="181"/>
      <c r="H596" s="52" t="str">
        <f>IF($G596="","",VLOOKUP($G596,加盟団体!$C$9:$H$208,5,FALSE))</f>
        <v/>
      </c>
      <c r="I596" s="61"/>
      <c r="J596" s="62" t="str">
        <f>IF($I596="","",VLOOKUP($I596,加盟団体!$C$9:$H$208,5,FALSE))</f>
        <v/>
      </c>
      <c r="K596" s="179"/>
      <c r="L596" s="62"/>
      <c r="M596" s="179"/>
      <c r="N596" s="62"/>
      <c r="O596" s="180"/>
      <c r="P596" s="179"/>
      <c r="Q596" s="179"/>
      <c r="R596" s="179"/>
      <c r="S596" s="179"/>
      <c r="T596" s="179"/>
      <c r="U596" s="180"/>
      <c r="V596" s="186"/>
      <c r="W596" s="117" t="str">
        <f t="shared" si="74"/>
        <v/>
      </c>
      <c r="X596" s="189"/>
      <c r="Y596" s="179"/>
      <c r="Z596" s="187"/>
      <c r="AA596" s="180"/>
      <c r="AB596" s="180"/>
      <c r="AC596" s="190"/>
      <c r="AD596" s="179"/>
      <c r="AE596" s="60" t="str">
        <f t="shared" si="75"/>
        <v/>
      </c>
      <c r="AF596" s="118" t="str">
        <f t="shared" si="76"/>
        <v/>
      </c>
      <c r="AG596" s="118" t="s">
        <v>2396</v>
      </c>
      <c r="AH596" s="52"/>
      <c r="AI596" s="52"/>
      <c r="AJ596" s="119">
        <f t="shared" si="77"/>
        <v>0</v>
      </c>
      <c r="AK596" s="119">
        <f t="shared" si="78"/>
        <v>0</v>
      </c>
      <c r="AL596" s="119">
        <f t="shared" si="79"/>
        <v>0</v>
      </c>
      <c r="AM596" s="177">
        <f t="shared" si="80"/>
        <v>0</v>
      </c>
      <c r="AN596" s="177">
        <f t="shared" si="81"/>
        <v>0</v>
      </c>
      <c r="AO596" s="177">
        <f t="shared" si="82"/>
        <v>0</v>
      </c>
    </row>
    <row r="597" spans="4:41" s="116" customFormat="1" hidden="1">
      <c r="D597" s="60">
        <v>537</v>
      </c>
      <c r="E597" s="179"/>
      <c r="F597" s="180"/>
      <c r="G597" s="181"/>
      <c r="H597" s="52" t="str">
        <f>IF($G597="","",VLOOKUP($G597,加盟団体!$C$9:$H$208,5,FALSE))</f>
        <v/>
      </c>
      <c r="I597" s="61"/>
      <c r="J597" s="62" t="str">
        <f>IF($I597="","",VLOOKUP($I597,加盟団体!$C$9:$H$208,5,FALSE))</f>
        <v/>
      </c>
      <c r="K597" s="179"/>
      <c r="L597" s="62"/>
      <c r="M597" s="179"/>
      <c r="N597" s="62"/>
      <c r="O597" s="180"/>
      <c r="P597" s="179"/>
      <c r="Q597" s="179"/>
      <c r="R597" s="179"/>
      <c r="S597" s="179"/>
      <c r="T597" s="179"/>
      <c r="U597" s="180"/>
      <c r="V597" s="185"/>
      <c r="W597" s="117" t="str">
        <f t="shared" si="74"/>
        <v/>
      </c>
      <c r="X597" s="189"/>
      <c r="Y597" s="179"/>
      <c r="Z597" s="187"/>
      <c r="AA597" s="180"/>
      <c r="AB597" s="180"/>
      <c r="AC597" s="190"/>
      <c r="AD597" s="179"/>
      <c r="AE597" s="60" t="str">
        <f t="shared" si="75"/>
        <v/>
      </c>
      <c r="AF597" s="118" t="str">
        <f t="shared" si="76"/>
        <v/>
      </c>
      <c r="AG597" s="118"/>
      <c r="AH597" s="52"/>
      <c r="AI597" s="52"/>
      <c r="AJ597" s="119">
        <f t="shared" si="77"/>
        <v>0</v>
      </c>
      <c r="AK597" s="119">
        <f t="shared" si="78"/>
        <v>0</v>
      </c>
      <c r="AL597" s="119">
        <f t="shared" si="79"/>
        <v>0</v>
      </c>
      <c r="AM597" s="177">
        <f t="shared" si="80"/>
        <v>0</v>
      </c>
      <c r="AN597" s="177">
        <f t="shared" si="81"/>
        <v>0</v>
      </c>
      <c r="AO597" s="177">
        <f t="shared" si="82"/>
        <v>0</v>
      </c>
    </row>
    <row r="598" spans="4:41" s="116" customFormat="1" hidden="1">
      <c r="D598" s="60">
        <v>538</v>
      </c>
      <c r="E598" s="179"/>
      <c r="F598" s="180"/>
      <c r="G598" s="181"/>
      <c r="H598" s="52" t="str">
        <f>IF($G598="","",VLOOKUP($G598,加盟団体!$C$9:$H$208,5,FALSE))</f>
        <v/>
      </c>
      <c r="I598" s="61"/>
      <c r="J598" s="62" t="str">
        <f>IF($I598="","",VLOOKUP($I598,加盟団体!$C$9:$H$208,5,FALSE))</f>
        <v/>
      </c>
      <c r="K598" s="179"/>
      <c r="L598" s="62"/>
      <c r="M598" s="179"/>
      <c r="N598" s="62"/>
      <c r="O598" s="180"/>
      <c r="P598" s="179"/>
      <c r="Q598" s="179"/>
      <c r="R598" s="179"/>
      <c r="S598" s="179"/>
      <c r="T598" s="179"/>
      <c r="U598" s="180"/>
      <c r="V598" s="185"/>
      <c r="W598" s="117" t="str">
        <f t="shared" si="74"/>
        <v/>
      </c>
      <c r="X598" s="189"/>
      <c r="Y598" s="179"/>
      <c r="Z598" s="187"/>
      <c r="AA598" s="180"/>
      <c r="AB598" s="180"/>
      <c r="AC598" s="190"/>
      <c r="AD598" s="179"/>
      <c r="AE598" s="60" t="str">
        <f t="shared" si="75"/>
        <v/>
      </c>
      <c r="AF598" s="118" t="str">
        <f t="shared" si="76"/>
        <v/>
      </c>
      <c r="AG598" s="118"/>
      <c r="AH598" s="52"/>
      <c r="AI598" s="52"/>
      <c r="AJ598" s="119">
        <f t="shared" si="77"/>
        <v>0</v>
      </c>
      <c r="AK598" s="119">
        <f t="shared" si="78"/>
        <v>0</v>
      </c>
      <c r="AL598" s="119">
        <f t="shared" si="79"/>
        <v>0</v>
      </c>
      <c r="AM598" s="177">
        <f t="shared" si="80"/>
        <v>0</v>
      </c>
      <c r="AN598" s="177">
        <f t="shared" si="81"/>
        <v>0</v>
      </c>
      <c r="AO598" s="177">
        <f t="shared" si="82"/>
        <v>0</v>
      </c>
    </row>
    <row r="599" spans="4:41" s="116" customFormat="1" hidden="1">
      <c r="D599" s="60">
        <v>539</v>
      </c>
      <c r="E599" s="179"/>
      <c r="F599" s="180"/>
      <c r="G599" s="181"/>
      <c r="H599" s="52" t="str">
        <f>IF($G599="","",VLOOKUP($G599,加盟団体!$C$9:$H$208,5,FALSE))</f>
        <v/>
      </c>
      <c r="I599" s="61"/>
      <c r="J599" s="62" t="str">
        <f>IF($I599="","",VLOOKUP($I599,加盟団体!$C$9:$H$208,5,FALSE))</f>
        <v/>
      </c>
      <c r="K599" s="179"/>
      <c r="L599" s="62"/>
      <c r="M599" s="179"/>
      <c r="N599" s="62"/>
      <c r="O599" s="180"/>
      <c r="P599" s="179"/>
      <c r="Q599" s="179"/>
      <c r="R599" s="179"/>
      <c r="S599" s="179"/>
      <c r="T599" s="179"/>
      <c r="U599" s="180"/>
      <c r="V599" s="185"/>
      <c r="W599" s="117" t="str">
        <f t="shared" si="74"/>
        <v/>
      </c>
      <c r="X599" s="189"/>
      <c r="Y599" s="179"/>
      <c r="Z599" s="187"/>
      <c r="AA599" s="180"/>
      <c r="AB599" s="180"/>
      <c r="AC599" s="190"/>
      <c r="AD599" s="179"/>
      <c r="AE599" s="60" t="str">
        <f t="shared" si="75"/>
        <v/>
      </c>
      <c r="AF599" s="118" t="str">
        <f t="shared" si="76"/>
        <v/>
      </c>
      <c r="AG599" s="118"/>
      <c r="AH599" s="52"/>
      <c r="AI599" s="52"/>
      <c r="AJ599" s="119">
        <f t="shared" si="77"/>
        <v>0</v>
      </c>
      <c r="AK599" s="119">
        <f t="shared" si="78"/>
        <v>0</v>
      </c>
      <c r="AL599" s="119">
        <f t="shared" si="79"/>
        <v>0</v>
      </c>
      <c r="AM599" s="177">
        <f t="shared" si="80"/>
        <v>0</v>
      </c>
      <c r="AN599" s="177">
        <f t="shared" si="81"/>
        <v>0</v>
      </c>
      <c r="AO599" s="177">
        <f t="shared" si="82"/>
        <v>0</v>
      </c>
    </row>
    <row r="600" spans="4:41" s="116" customFormat="1" hidden="1">
      <c r="D600" s="60">
        <v>540</v>
      </c>
      <c r="E600" s="179"/>
      <c r="F600" s="180"/>
      <c r="G600" s="181"/>
      <c r="H600" s="52" t="str">
        <f>IF($G600="","",VLOOKUP($G600,加盟団体!$C$9:$H$208,5,FALSE))</f>
        <v/>
      </c>
      <c r="I600" s="61"/>
      <c r="J600" s="62" t="str">
        <f>IF($I600="","",VLOOKUP($I600,加盟団体!$C$9:$H$208,5,FALSE))</f>
        <v/>
      </c>
      <c r="K600" s="179"/>
      <c r="L600" s="62"/>
      <c r="M600" s="179"/>
      <c r="N600" s="62"/>
      <c r="O600" s="180"/>
      <c r="P600" s="179"/>
      <c r="Q600" s="179"/>
      <c r="R600" s="179"/>
      <c r="S600" s="179"/>
      <c r="T600" s="179"/>
      <c r="U600" s="180"/>
      <c r="V600" s="185"/>
      <c r="W600" s="117" t="str">
        <f t="shared" si="74"/>
        <v/>
      </c>
      <c r="X600" s="189"/>
      <c r="Y600" s="179"/>
      <c r="Z600" s="187"/>
      <c r="AA600" s="180"/>
      <c r="AB600" s="180"/>
      <c r="AC600" s="190"/>
      <c r="AD600" s="179"/>
      <c r="AE600" s="60" t="str">
        <f t="shared" si="75"/>
        <v/>
      </c>
      <c r="AF600" s="118" t="str">
        <f t="shared" si="76"/>
        <v/>
      </c>
      <c r="AG600" s="118"/>
      <c r="AH600" s="52"/>
      <c r="AI600" s="52"/>
      <c r="AJ600" s="119">
        <f t="shared" si="77"/>
        <v>0</v>
      </c>
      <c r="AK600" s="119">
        <f t="shared" si="78"/>
        <v>0</v>
      </c>
      <c r="AL600" s="119">
        <f t="shared" si="79"/>
        <v>0</v>
      </c>
      <c r="AM600" s="177">
        <f t="shared" si="80"/>
        <v>0</v>
      </c>
      <c r="AN600" s="177">
        <f t="shared" si="81"/>
        <v>0</v>
      </c>
      <c r="AO600" s="177">
        <f t="shared" si="82"/>
        <v>0</v>
      </c>
    </row>
    <row r="601" spans="4:41" s="116" customFormat="1" hidden="1">
      <c r="D601" s="60">
        <v>541</v>
      </c>
      <c r="E601" s="179"/>
      <c r="F601" s="180"/>
      <c r="G601" s="181"/>
      <c r="H601" s="52" t="str">
        <f>IF($G601="","",VLOOKUP($G601,加盟団体!$C$9:$H$208,5,FALSE))</f>
        <v/>
      </c>
      <c r="I601" s="61"/>
      <c r="J601" s="62" t="str">
        <f>IF($I601="","",VLOOKUP($I601,加盟団体!$C$9:$H$208,5,FALSE))</f>
        <v/>
      </c>
      <c r="K601" s="179"/>
      <c r="L601" s="62"/>
      <c r="M601" s="179"/>
      <c r="N601" s="62"/>
      <c r="O601" s="180"/>
      <c r="P601" s="179"/>
      <c r="Q601" s="179"/>
      <c r="R601" s="179"/>
      <c r="S601" s="179"/>
      <c r="T601" s="179"/>
      <c r="U601" s="180"/>
      <c r="V601" s="185"/>
      <c r="W601" s="117" t="str">
        <f t="shared" si="74"/>
        <v/>
      </c>
      <c r="X601" s="189"/>
      <c r="Y601" s="179"/>
      <c r="Z601" s="187"/>
      <c r="AA601" s="181"/>
      <c r="AB601" s="181"/>
      <c r="AC601" s="191"/>
      <c r="AD601" s="179"/>
      <c r="AE601" s="60" t="str">
        <f t="shared" si="75"/>
        <v/>
      </c>
      <c r="AF601" s="118" t="str">
        <f t="shared" si="76"/>
        <v/>
      </c>
      <c r="AG601" s="118"/>
      <c r="AH601" s="52"/>
      <c r="AI601" s="52"/>
      <c r="AJ601" s="119">
        <f t="shared" si="77"/>
        <v>0</v>
      </c>
      <c r="AK601" s="119">
        <f t="shared" si="78"/>
        <v>0</v>
      </c>
      <c r="AL601" s="119">
        <f t="shared" si="79"/>
        <v>0</v>
      </c>
      <c r="AM601" s="177">
        <f t="shared" si="80"/>
        <v>0</v>
      </c>
      <c r="AN601" s="177">
        <f t="shared" si="81"/>
        <v>0</v>
      </c>
      <c r="AO601" s="177">
        <f t="shared" si="82"/>
        <v>0</v>
      </c>
    </row>
    <row r="602" spans="4:41" s="116" customFormat="1" hidden="1">
      <c r="D602" s="60">
        <v>542</v>
      </c>
      <c r="E602" s="179"/>
      <c r="F602" s="180"/>
      <c r="G602" s="181"/>
      <c r="H602" s="52" t="str">
        <f>IF($G602="","",VLOOKUP($G602,加盟団体!$C$9:$H$208,5,FALSE))</f>
        <v/>
      </c>
      <c r="I602" s="61"/>
      <c r="J602" s="62" t="str">
        <f>IF($I602="","",VLOOKUP($I602,加盟団体!$C$9:$H$208,5,FALSE))</f>
        <v/>
      </c>
      <c r="K602" s="179"/>
      <c r="L602" s="62"/>
      <c r="M602" s="179"/>
      <c r="N602" s="62"/>
      <c r="O602" s="180"/>
      <c r="P602" s="179"/>
      <c r="Q602" s="179"/>
      <c r="R602" s="179"/>
      <c r="S602" s="179"/>
      <c r="T602" s="179"/>
      <c r="U602" s="180"/>
      <c r="V602" s="185"/>
      <c r="W602" s="117" t="str">
        <f t="shared" si="74"/>
        <v/>
      </c>
      <c r="X602" s="189"/>
      <c r="Y602" s="179"/>
      <c r="Z602" s="187"/>
      <c r="AA602" s="180"/>
      <c r="AB602" s="180"/>
      <c r="AC602" s="190"/>
      <c r="AD602" s="179"/>
      <c r="AE602" s="60" t="str">
        <f t="shared" si="75"/>
        <v/>
      </c>
      <c r="AF602" s="118" t="str">
        <f t="shared" si="76"/>
        <v/>
      </c>
      <c r="AG602" s="118"/>
      <c r="AH602" s="52"/>
      <c r="AI602" s="52"/>
      <c r="AJ602" s="119">
        <f t="shared" si="77"/>
        <v>0</v>
      </c>
      <c r="AK602" s="119">
        <f t="shared" si="78"/>
        <v>0</v>
      </c>
      <c r="AL602" s="119">
        <f t="shared" si="79"/>
        <v>0</v>
      </c>
      <c r="AM602" s="177">
        <f t="shared" si="80"/>
        <v>0</v>
      </c>
      <c r="AN602" s="177">
        <f t="shared" si="81"/>
        <v>0</v>
      </c>
      <c r="AO602" s="177">
        <f t="shared" si="82"/>
        <v>0</v>
      </c>
    </row>
    <row r="603" spans="4:41" s="116" customFormat="1" hidden="1">
      <c r="D603" s="60">
        <v>543</v>
      </c>
      <c r="E603" s="179"/>
      <c r="F603" s="180"/>
      <c r="G603" s="181"/>
      <c r="H603" s="52" t="str">
        <f>IF($G603="","",VLOOKUP($G603,加盟団体!$C$9:$H$208,5,FALSE))</f>
        <v/>
      </c>
      <c r="I603" s="61"/>
      <c r="J603" s="62" t="str">
        <f>IF($I603="","",VLOOKUP($I603,加盟団体!$C$9:$H$208,5,FALSE))</f>
        <v/>
      </c>
      <c r="K603" s="179"/>
      <c r="L603" s="62"/>
      <c r="M603" s="179"/>
      <c r="N603" s="62"/>
      <c r="O603" s="180"/>
      <c r="P603" s="179"/>
      <c r="Q603" s="179"/>
      <c r="R603" s="179"/>
      <c r="S603" s="179"/>
      <c r="T603" s="179"/>
      <c r="U603" s="180"/>
      <c r="V603" s="185"/>
      <c r="W603" s="117" t="str">
        <f t="shared" si="74"/>
        <v/>
      </c>
      <c r="X603" s="189"/>
      <c r="Y603" s="179"/>
      <c r="Z603" s="187"/>
      <c r="AA603" s="180"/>
      <c r="AB603" s="180"/>
      <c r="AC603" s="190"/>
      <c r="AD603" s="179"/>
      <c r="AE603" s="60" t="str">
        <f t="shared" si="75"/>
        <v/>
      </c>
      <c r="AF603" s="118" t="str">
        <f t="shared" si="76"/>
        <v/>
      </c>
      <c r="AG603" s="118"/>
      <c r="AH603" s="52"/>
      <c r="AI603" s="52"/>
      <c r="AJ603" s="119">
        <f t="shared" si="77"/>
        <v>0</v>
      </c>
      <c r="AK603" s="119">
        <f t="shared" si="78"/>
        <v>0</v>
      </c>
      <c r="AL603" s="119">
        <f t="shared" si="79"/>
        <v>0</v>
      </c>
      <c r="AM603" s="177">
        <f t="shared" si="80"/>
        <v>0</v>
      </c>
      <c r="AN603" s="177">
        <f t="shared" si="81"/>
        <v>0</v>
      </c>
      <c r="AO603" s="177">
        <f t="shared" si="82"/>
        <v>0</v>
      </c>
    </row>
    <row r="604" spans="4:41" s="116" customFormat="1" hidden="1">
      <c r="D604" s="60">
        <v>544</v>
      </c>
      <c r="E604" s="179"/>
      <c r="F604" s="180"/>
      <c r="G604" s="181"/>
      <c r="H604" s="52" t="str">
        <f>IF($G604="","",VLOOKUP($G604,加盟団体!$C$9:$H$208,5,FALSE))</f>
        <v/>
      </c>
      <c r="I604" s="61"/>
      <c r="J604" s="62" t="str">
        <f>IF($I604="","",VLOOKUP($I604,加盟団体!$C$9:$H$208,5,FALSE))</f>
        <v/>
      </c>
      <c r="K604" s="179"/>
      <c r="L604" s="62"/>
      <c r="M604" s="179"/>
      <c r="N604" s="62"/>
      <c r="O604" s="180"/>
      <c r="P604" s="179"/>
      <c r="Q604" s="179"/>
      <c r="R604" s="179"/>
      <c r="S604" s="179"/>
      <c r="T604" s="179"/>
      <c r="U604" s="180"/>
      <c r="V604" s="185"/>
      <c r="W604" s="117" t="str">
        <f t="shared" si="74"/>
        <v/>
      </c>
      <c r="X604" s="189"/>
      <c r="Y604" s="179"/>
      <c r="Z604" s="187"/>
      <c r="AA604" s="180"/>
      <c r="AB604" s="180"/>
      <c r="AC604" s="190"/>
      <c r="AD604" s="179"/>
      <c r="AE604" s="60" t="str">
        <f t="shared" si="75"/>
        <v/>
      </c>
      <c r="AF604" s="118" t="str">
        <f t="shared" si="76"/>
        <v/>
      </c>
      <c r="AG604" s="118"/>
      <c r="AH604" s="52"/>
      <c r="AI604" s="52"/>
      <c r="AJ604" s="119">
        <f t="shared" si="77"/>
        <v>0</v>
      </c>
      <c r="AK604" s="119">
        <f t="shared" si="78"/>
        <v>0</v>
      </c>
      <c r="AL604" s="119">
        <f t="shared" si="79"/>
        <v>0</v>
      </c>
      <c r="AM604" s="177">
        <f t="shared" si="80"/>
        <v>0</v>
      </c>
      <c r="AN604" s="177">
        <f t="shared" si="81"/>
        <v>0</v>
      </c>
      <c r="AO604" s="177">
        <f t="shared" si="82"/>
        <v>0</v>
      </c>
    </row>
    <row r="605" spans="4:41" s="116" customFormat="1" hidden="1">
      <c r="D605" s="60">
        <v>545</v>
      </c>
      <c r="E605" s="179"/>
      <c r="F605" s="180"/>
      <c r="G605" s="181"/>
      <c r="H605" s="52" t="str">
        <f>IF($G605="","",VLOOKUP($G605,加盟団体!$C$9:$H$208,5,FALSE))</f>
        <v/>
      </c>
      <c r="I605" s="61"/>
      <c r="J605" s="62" t="str">
        <f>IF($I605="","",VLOOKUP($I605,加盟団体!$C$9:$H$208,5,FALSE))</f>
        <v/>
      </c>
      <c r="K605" s="179"/>
      <c r="L605" s="62"/>
      <c r="M605" s="179"/>
      <c r="N605" s="62"/>
      <c r="O605" s="180"/>
      <c r="P605" s="179"/>
      <c r="Q605" s="179"/>
      <c r="R605" s="179"/>
      <c r="S605" s="179"/>
      <c r="T605" s="179"/>
      <c r="U605" s="180"/>
      <c r="V605" s="185"/>
      <c r="W605" s="117" t="str">
        <f t="shared" si="74"/>
        <v/>
      </c>
      <c r="X605" s="189"/>
      <c r="Y605" s="179"/>
      <c r="Z605" s="187"/>
      <c r="AA605" s="180"/>
      <c r="AB605" s="180"/>
      <c r="AC605" s="190"/>
      <c r="AD605" s="179"/>
      <c r="AE605" s="60" t="str">
        <f t="shared" si="75"/>
        <v/>
      </c>
      <c r="AF605" s="118" t="str">
        <f t="shared" si="76"/>
        <v/>
      </c>
      <c r="AG605" s="118"/>
      <c r="AH605" s="52"/>
      <c r="AI605" s="52"/>
      <c r="AJ605" s="119">
        <f t="shared" si="77"/>
        <v>0</v>
      </c>
      <c r="AK605" s="119">
        <f t="shared" si="78"/>
        <v>0</v>
      </c>
      <c r="AL605" s="119">
        <f t="shared" si="79"/>
        <v>0</v>
      </c>
      <c r="AM605" s="177">
        <f t="shared" si="80"/>
        <v>0</v>
      </c>
      <c r="AN605" s="177">
        <f t="shared" si="81"/>
        <v>0</v>
      </c>
      <c r="AO605" s="177">
        <f t="shared" si="82"/>
        <v>0</v>
      </c>
    </row>
    <row r="606" spans="4:41" s="116" customFormat="1" hidden="1">
      <c r="D606" s="60">
        <v>546</v>
      </c>
      <c r="E606" s="179"/>
      <c r="F606" s="180"/>
      <c r="G606" s="181"/>
      <c r="H606" s="52" t="str">
        <f>IF($G606="","",VLOOKUP($G606,加盟団体!$C$9:$H$208,5,FALSE))</f>
        <v/>
      </c>
      <c r="I606" s="61"/>
      <c r="J606" s="62" t="str">
        <f>IF($I606="","",VLOOKUP($I606,加盟団体!$C$9:$H$208,5,FALSE))</f>
        <v/>
      </c>
      <c r="K606" s="179"/>
      <c r="L606" s="62"/>
      <c r="M606" s="179"/>
      <c r="N606" s="62"/>
      <c r="O606" s="180"/>
      <c r="P606" s="179"/>
      <c r="Q606" s="179"/>
      <c r="R606" s="179"/>
      <c r="S606" s="179"/>
      <c r="T606" s="179"/>
      <c r="U606" s="180"/>
      <c r="V606" s="185"/>
      <c r="W606" s="117" t="str">
        <f t="shared" si="74"/>
        <v/>
      </c>
      <c r="X606" s="189"/>
      <c r="Y606" s="179"/>
      <c r="Z606" s="187"/>
      <c r="AA606" s="180"/>
      <c r="AB606" s="180"/>
      <c r="AC606" s="190"/>
      <c r="AD606" s="179"/>
      <c r="AE606" s="60" t="str">
        <f t="shared" si="75"/>
        <v/>
      </c>
      <c r="AF606" s="118" t="str">
        <f t="shared" si="76"/>
        <v/>
      </c>
      <c r="AG606" s="118"/>
      <c r="AH606" s="52"/>
      <c r="AI606" s="52"/>
      <c r="AJ606" s="119">
        <f t="shared" si="77"/>
        <v>0</v>
      </c>
      <c r="AK606" s="119">
        <f t="shared" si="78"/>
        <v>0</v>
      </c>
      <c r="AL606" s="119">
        <f t="shared" si="79"/>
        <v>0</v>
      </c>
      <c r="AM606" s="177">
        <f t="shared" si="80"/>
        <v>0</v>
      </c>
      <c r="AN606" s="177">
        <f t="shared" si="81"/>
        <v>0</v>
      </c>
      <c r="AO606" s="177">
        <f t="shared" si="82"/>
        <v>0</v>
      </c>
    </row>
    <row r="607" spans="4:41" s="116" customFormat="1" hidden="1">
      <c r="D607" s="60">
        <v>547</v>
      </c>
      <c r="E607" s="179"/>
      <c r="F607" s="180"/>
      <c r="G607" s="181"/>
      <c r="H607" s="52" t="str">
        <f>IF($G607="","",VLOOKUP($G607,加盟団体!$C$9:$H$208,5,FALSE))</f>
        <v/>
      </c>
      <c r="I607" s="61"/>
      <c r="J607" s="62" t="str">
        <f>IF($I607="","",VLOOKUP($I607,加盟団体!$C$9:$H$208,5,FALSE))</f>
        <v/>
      </c>
      <c r="K607" s="179"/>
      <c r="L607" s="62"/>
      <c r="M607" s="179"/>
      <c r="N607" s="62"/>
      <c r="O607" s="180"/>
      <c r="P607" s="179"/>
      <c r="Q607" s="179"/>
      <c r="R607" s="179"/>
      <c r="S607" s="179"/>
      <c r="T607" s="179"/>
      <c r="U607" s="180"/>
      <c r="V607" s="185"/>
      <c r="W607" s="117" t="str">
        <f t="shared" si="74"/>
        <v/>
      </c>
      <c r="X607" s="189"/>
      <c r="Y607" s="179"/>
      <c r="Z607" s="187"/>
      <c r="AA607" s="180"/>
      <c r="AB607" s="180"/>
      <c r="AC607" s="190"/>
      <c r="AD607" s="179"/>
      <c r="AE607" s="60" t="str">
        <f t="shared" si="75"/>
        <v/>
      </c>
      <c r="AF607" s="118" t="str">
        <f t="shared" si="76"/>
        <v/>
      </c>
      <c r="AG607" s="118"/>
      <c r="AH607" s="52"/>
      <c r="AI607" s="52"/>
      <c r="AJ607" s="119">
        <f t="shared" si="77"/>
        <v>0</v>
      </c>
      <c r="AK607" s="119">
        <f t="shared" si="78"/>
        <v>0</v>
      </c>
      <c r="AL607" s="119">
        <f t="shared" si="79"/>
        <v>0</v>
      </c>
      <c r="AM607" s="177">
        <f t="shared" si="80"/>
        <v>0</v>
      </c>
      <c r="AN607" s="177">
        <f t="shared" si="81"/>
        <v>0</v>
      </c>
      <c r="AO607" s="177">
        <f t="shared" si="82"/>
        <v>0</v>
      </c>
    </row>
    <row r="608" spans="4:41" s="116" customFormat="1" hidden="1">
      <c r="D608" s="60">
        <v>548</v>
      </c>
      <c r="E608" s="179"/>
      <c r="F608" s="180"/>
      <c r="G608" s="181"/>
      <c r="H608" s="52" t="str">
        <f>IF($G608="","",VLOOKUP($G608,加盟団体!$C$9:$H$208,5,FALSE))</f>
        <v/>
      </c>
      <c r="I608" s="61"/>
      <c r="J608" s="62" t="str">
        <f>IF($I608="","",VLOOKUP($I608,加盟団体!$C$9:$H$208,5,FALSE))</f>
        <v/>
      </c>
      <c r="K608" s="179"/>
      <c r="L608" s="62"/>
      <c r="M608" s="179"/>
      <c r="N608" s="62"/>
      <c r="O608" s="180"/>
      <c r="P608" s="179"/>
      <c r="Q608" s="179"/>
      <c r="R608" s="179"/>
      <c r="S608" s="179"/>
      <c r="T608" s="179"/>
      <c r="U608" s="180"/>
      <c r="V608" s="185"/>
      <c r="W608" s="117" t="str">
        <f t="shared" si="74"/>
        <v/>
      </c>
      <c r="X608" s="189"/>
      <c r="Y608" s="179"/>
      <c r="Z608" s="187"/>
      <c r="AA608" s="180"/>
      <c r="AB608" s="180"/>
      <c r="AC608" s="190"/>
      <c r="AD608" s="179"/>
      <c r="AE608" s="60" t="str">
        <f t="shared" si="75"/>
        <v/>
      </c>
      <c r="AF608" s="118" t="str">
        <f t="shared" si="76"/>
        <v/>
      </c>
      <c r="AG608" s="118"/>
      <c r="AH608" s="52"/>
      <c r="AI608" s="52"/>
      <c r="AJ608" s="119">
        <f t="shared" si="77"/>
        <v>0</v>
      </c>
      <c r="AK608" s="119">
        <f t="shared" si="78"/>
        <v>0</v>
      </c>
      <c r="AL608" s="119">
        <f t="shared" si="79"/>
        <v>0</v>
      </c>
      <c r="AM608" s="177">
        <f t="shared" si="80"/>
        <v>0</v>
      </c>
      <c r="AN608" s="177">
        <f t="shared" si="81"/>
        <v>0</v>
      </c>
      <c r="AO608" s="177">
        <f t="shared" si="82"/>
        <v>0</v>
      </c>
    </row>
    <row r="609" spans="4:41" s="116" customFormat="1" hidden="1">
      <c r="D609" s="60">
        <v>549</v>
      </c>
      <c r="E609" s="179"/>
      <c r="F609" s="180"/>
      <c r="G609" s="181"/>
      <c r="H609" s="52" t="str">
        <f>IF($G609="","",VLOOKUP($G609,加盟団体!$C$9:$H$208,5,FALSE))</f>
        <v/>
      </c>
      <c r="I609" s="61"/>
      <c r="J609" s="62" t="str">
        <f>IF($I609="","",VLOOKUP($I609,加盟団体!$C$9:$H$208,5,FALSE))</f>
        <v/>
      </c>
      <c r="K609" s="179"/>
      <c r="L609" s="62"/>
      <c r="M609" s="179"/>
      <c r="N609" s="62"/>
      <c r="O609" s="180"/>
      <c r="P609" s="179"/>
      <c r="Q609" s="179"/>
      <c r="R609" s="179"/>
      <c r="S609" s="179"/>
      <c r="T609" s="179"/>
      <c r="U609" s="180"/>
      <c r="V609" s="185"/>
      <c r="W609" s="117" t="str">
        <f t="shared" si="74"/>
        <v/>
      </c>
      <c r="X609" s="189"/>
      <c r="Y609" s="179"/>
      <c r="Z609" s="187"/>
      <c r="AA609" s="180"/>
      <c r="AB609" s="180"/>
      <c r="AC609" s="190"/>
      <c r="AD609" s="179"/>
      <c r="AE609" s="60" t="str">
        <f t="shared" si="75"/>
        <v/>
      </c>
      <c r="AF609" s="118" t="str">
        <f t="shared" si="76"/>
        <v/>
      </c>
      <c r="AG609" s="118"/>
      <c r="AH609" s="52"/>
      <c r="AI609" s="52"/>
      <c r="AJ609" s="119">
        <f t="shared" si="77"/>
        <v>0</v>
      </c>
      <c r="AK609" s="119">
        <f t="shared" si="78"/>
        <v>0</v>
      </c>
      <c r="AL609" s="119">
        <f t="shared" si="79"/>
        <v>0</v>
      </c>
      <c r="AM609" s="177">
        <f t="shared" si="80"/>
        <v>0</v>
      </c>
      <c r="AN609" s="177">
        <f t="shared" si="81"/>
        <v>0</v>
      </c>
      <c r="AO609" s="177">
        <f t="shared" si="82"/>
        <v>0</v>
      </c>
    </row>
    <row r="610" spans="4:41" s="116" customFormat="1" hidden="1">
      <c r="D610" s="60">
        <v>550</v>
      </c>
      <c r="E610" s="179"/>
      <c r="F610" s="180"/>
      <c r="G610" s="181"/>
      <c r="H610" s="52" t="str">
        <f>IF($G610="","",VLOOKUP($G610,加盟団体!$C$9:$H$208,5,FALSE))</f>
        <v/>
      </c>
      <c r="I610" s="61"/>
      <c r="J610" s="62" t="str">
        <f>IF($I610="","",VLOOKUP($I610,加盟団体!$C$9:$H$208,5,FALSE))</f>
        <v/>
      </c>
      <c r="K610" s="179"/>
      <c r="L610" s="62"/>
      <c r="M610" s="179"/>
      <c r="N610" s="62"/>
      <c r="O610" s="180"/>
      <c r="P610" s="179"/>
      <c r="Q610" s="179"/>
      <c r="R610" s="179"/>
      <c r="S610" s="179"/>
      <c r="T610" s="179"/>
      <c r="U610" s="180"/>
      <c r="V610" s="185"/>
      <c r="W610" s="117" t="str">
        <f t="shared" si="74"/>
        <v/>
      </c>
      <c r="X610" s="189"/>
      <c r="Y610" s="179"/>
      <c r="Z610" s="187"/>
      <c r="AA610" s="180"/>
      <c r="AB610" s="180"/>
      <c r="AC610" s="190"/>
      <c r="AD610" s="179"/>
      <c r="AE610" s="60" t="str">
        <f t="shared" si="75"/>
        <v/>
      </c>
      <c r="AF610" s="118" t="str">
        <f t="shared" si="76"/>
        <v/>
      </c>
      <c r="AG610" s="118"/>
      <c r="AH610" s="52"/>
      <c r="AI610" s="52"/>
      <c r="AJ610" s="119">
        <f t="shared" si="77"/>
        <v>0</v>
      </c>
      <c r="AK610" s="119">
        <f t="shared" si="78"/>
        <v>0</v>
      </c>
      <c r="AL610" s="119">
        <f t="shared" si="79"/>
        <v>0</v>
      </c>
      <c r="AM610" s="177">
        <f t="shared" si="80"/>
        <v>0</v>
      </c>
      <c r="AN610" s="177">
        <f t="shared" si="81"/>
        <v>0</v>
      </c>
      <c r="AO610" s="177">
        <f t="shared" si="82"/>
        <v>0</v>
      </c>
    </row>
    <row r="611" spans="4:41" s="116" customFormat="1" hidden="1">
      <c r="D611" s="60">
        <v>551</v>
      </c>
      <c r="E611" s="179"/>
      <c r="F611" s="180"/>
      <c r="G611" s="181"/>
      <c r="H611" s="52" t="str">
        <f>IF($G611="","",VLOOKUP($G611,加盟団体!$C$9:$H$208,5,FALSE))</f>
        <v/>
      </c>
      <c r="I611" s="61"/>
      <c r="J611" s="62" t="str">
        <f>IF($I611="","",VLOOKUP($I611,加盟団体!$C$9:$H$208,5,FALSE))</f>
        <v/>
      </c>
      <c r="K611" s="179"/>
      <c r="L611" s="62"/>
      <c r="M611" s="179"/>
      <c r="N611" s="62"/>
      <c r="O611" s="180"/>
      <c r="P611" s="179"/>
      <c r="Q611" s="179"/>
      <c r="R611" s="179"/>
      <c r="S611" s="179"/>
      <c r="T611" s="179"/>
      <c r="U611" s="180"/>
      <c r="V611" s="185"/>
      <c r="W611" s="117" t="str">
        <f t="shared" si="74"/>
        <v/>
      </c>
      <c r="X611" s="189"/>
      <c r="Y611" s="179"/>
      <c r="Z611" s="187"/>
      <c r="AA611" s="180"/>
      <c r="AB611" s="180"/>
      <c r="AC611" s="190"/>
      <c r="AD611" s="179"/>
      <c r="AE611" s="60" t="str">
        <f t="shared" si="75"/>
        <v/>
      </c>
      <c r="AF611" s="118" t="str">
        <f t="shared" si="76"/>
        <v/>
      </c>
      <c r="AG611" s="118"/>
      <c r="AH611" s="52"/>
      <c r="AI611" s="52"/>
      <c r="AJ611" s="119">
        <f t="shared" si="77"/>
        <v>0</v>
      </c>
      <c r="AK611" s="119">
        <f t="shared" si="78"/>
        <v>0</v>
      </c>
      <c r="AL611" s="119">
        <f t="shared" si="79"/>
        <v>0</v>
      </c>
      <c r="AM611" s="177">
        <f t="shared" si="80"/>
        <v>0</v>
      </c>
      <c r="AN611" s="177">
        <f t="shared" si="81"/>
        <v>0</v>
      </c>
      <c r="AO611" s="177">
        <f t="shared" si="82"/>
        <v>0</v>
      </c>
    </row>
    <row r="612" spans="4:41" s="116" customFormat="1" hidden="1">
      <c r="D612" s="60">
        <v>552</v>
      </c>
      <c r="E612" s="179"/>
      <c r="F612" s="180"/>
      <c r="G612" s="181"/>
      <c r="H612" s="52" t="str">
        <f>IF($G612="","",VLOOKUP($G612,加盟団体!$C$9:$H$208,5,FALSE))</f>
        <v/>
      </c>
      <c r="I612" s="61"/>
      <c r="J612" s="62" t="str">
        <f>IF($I612="","",VLOOKUP($I612,加盟団体!$C$9:$H$208,5,FALSE))</f>
        <v/>
      </c>
      <c r="K612" s="179"/>
      <c r="L612" s="62"/>
      <c r="M612" s="179"/>
      <c r="N612" s="62"/>
      <c r="O612" s="180"/>
      <c r="P612" s="179"/>
      <c r="Q612" s="179"/>
      <c r="R612" s="179"/>
      <c r="S612" s="179"/>
      <c r="T612" s="179"/>
      <c r="U612" s="180"/>
      <c r="V612" s="185"/>
      <c r="W612" s="117" t="str">
        <f t="shared" si="74"/>
        <v/>
      </c>
      <c r="X612" s="189"/>
      <c r="Y612" s="179"/>
      <c r="Z612" s="187"/>
      <c r="AA612" s="180"/>
      <c r="AB612" s="180"/>
      <c r="AC612" s="190"/>
      <c r="AD612" s="179"/>
      <c r="AE612" s="60" t="str">
        <f t="shared" si="75"/>
        <v/>
      </c>
      <c r="AF612" s="118" t="str">
        <f t="shared" si="76"/>
        <v/>
      </c>
      <c r="AG612" s="118"/>
      <c r="AH612" s="52"/>
      <c r="AI612" s="52"/>
      <c r="AJ612" s="119">
        <f t="shared" si="77"/>
        <v>0</v>
      </c>
      <c r="AK612" s="119">
        <f t="shared" si="78"/>
        <v>0</v>
      </c>
      <c r="AL612" s="119">
        <f t="shared" si="79"/>
        <v>0</v>
      </c>
      <c r="AM612" s="177">
        <f t="shared" si="80"/>
        <v>0</v>
      </c>
      <c r="AN612" s="177">
        <f t="shared" si="81"/>
        <v>0</v>
      </c>
      <c r="AO612" s="177">
        <f t="shared" si="82"/>
        <v>0</v>
      </c>
    </row>
    <row r="613" spans="4:41" s="116" customFormat="1" hidden="1">
      <c r="D613" s="60">
        <v>553</v>
      </c>
      <c r="E613" s="179"/>
      <c r="F613" s="180"/>
      <c r="G613" s="181"/>
      <c r="H613" s="52" t="str">
        <f>IF($G613="","",VLOOKUP($G613,加盟団体!$C$9:$H$208,5,FALSE))</f>
        <v/>
      </c>
      <c r="I613" s="61"/>
      <c r="J613" s="62" t="str">
        <f>IF($I613="","",VLOOKUP($I613,加盟団体!$C$9:$H$208,5,FALSE))</f>
        <v/>
      </c>
      <c r="K613" s="179"/>
      <c r="L613" s="62"/>
      <c r="M613" s="179"/>
      <c r="N613" s="62"/>
      <c r="O613" s="180"/>
      <c r="P613" s="179"/>
      <c r="Q613" s="179"/>
      <c r="R613" s="179"/>
      <c r="S613" s="179"/>
      <c r="T613" s="179"/>
      <c r="U613" s="180"/>
      <c r="V613" s="185"/>
      <c r="W613" s="117" t="str">
        <f t="shared" si="74"/>
        <v/>
      </c>
      <c r="X613" s="189"/>
      <c r="Y613" s="179"/>
      <c r="Z613" s="187"/>
      <c r="AA613" s="180"/>
      <c r="AB613" s="180"/>
      <c r="AC613" s="190"/>
      <c r="AD613" s="179"/>
      <c r="AE613" s="60" t="str">
        <f t="shared" si="75"/>
        <v/>
      </c>
      <c r="AF613" s="118" t="str">
        <f t="shared" si="76"/>
        <v/>
      </c>
      <c r="AG613" s="118"/>
      <c r="AH613" s="52"/>
      <c r="AI613" s="52"/>
      <c r="AJ613" s="119">
        <f t="shared" si="77"/>
        <v>0</v>
      </c>
      <c r="AK613" s="119">
        <f t="shared" si="78"/>
        <v>0</v>
      </c>
      <c r="AL613" s="119">
        <f t="shared" si="79"/>
        <v>0</v>
      </c>
      <c r="AM613" s="177">
        <f t="shared" si="80"/>
        <v>0</v>
      </c>
      <c r="AN613" s="177">
        <f t="shared" si="81"/>
        <v>0</v>
      </c>
      <c r="AO613" s="177">
        <f t="shared" si="82"/>
        <v>0</v>
      </c>
    </row>
    <row r="614" spans="4:41" s="116" customFormat="1" hidden="1">
      <c r="D614" s="60">
        <v>554</v>
      </c>
      <c r="E614" s="179"/>
      <c r="F614" s="180"/>
      <c r="G614" s="181"/>
      <c r="H614" s="52" t="str">
        <f>IF($G614="","",VLOOKUP($G614,加盟団体!$C$9:$H$208,5,FALSE))</f>
        <v/>
      </c>
      <c r="I614" s="61"/>
      <c r="J614" s="62" t="str">
        <f>IF($I614="","",VLOOKUP($I614,加盟団体!$C$9:$H$208,5,FALSE))</f>
        <v/>
      </c>
      <c r="K614" s="179"/>
      <c r="L614" s="62"/>
      <c r="M614" s="179"/>
      <c r="N614" s="62"/>
      <c r="O614" s="180"/>
      <c r="P614" s="179"/>
      <c r="Q614" s="179"/>
      <c r="R614" s="179"/>
      <c r="S614" s="179"/>
      <c r="T614" s="179"/>
      <c r="U614" s="180"/>
      <c r="V614" s="185"/>
      <c r="W614" s="117" t="str">
        <f t="shared" si="74"/>
        <v/>
      </c>
      <c r="X614" s="189"/>
      <c r="Y614" s="179"/>
      <c r="Z614" s="187"/>
      <c r="AA614" s="181"/>
      <c r="AB614" s="181"/>
      <c r="AC614" s="191"/>
      <c r="AD614" s="179"/>
      <c r="AE614" s="60" t="str">
        <f t="shared" si="75"/>
        <v/>
      </c>
      <c r="AF614" s="118" t="str">
        <f t="shared" si="76"/>
        <v/>
      </c>
      <c r="AG614" s="118"/>
      <c r="AH614" s="52"/>
      <c r="AI614" s="52"/>
      <c r="AJ614" s="119">
        <f t="shared" si="77"/>
        <v>0</v>
      </c>
      <c r="AK614" s="119">
        <f t="shared" si="78"/>
        <v>0</v>
      </c>
      <c r="AL614" s="119">
        <f t="shared" si="79"/>
        <v>0</v>
      </c>
      <c r="AM614" s="177">
        <f t="shared" si="80"/>
        <v>0</v>
      </c>
      <c r="AN614" s="177">
        <f t="shared" si="81"/>
        <v>0</v>
      </c>
      <c r="AO614" s="177">
        <f t="shared" si="82"/>
        <v>0</v>
      </c>
    </row>
    <row r="615" spans="4:41" s="116" customFormat="1" hidden="1">
      <c r="D615" s="60">
        <v>555</v>
      </c>
      <c r="E615" s="179"/>
      <c r="F615" s="180"/>
      <c r="G615" s="181"/>
      <c r="H615" s="52" t="str">
        <f>IF($G615="","",VLOOKUP($G615,加盟団体!$C$9:$H$208,5,FALSE))</f>
        <v/>
      </c>
      <c r="I615" s="61"/>
      <c r="J615" s="62" t="str">
        <f>IF($I615="","",VLOOKUP($I615,加盟団体!$C$9:$H$208,5,FALSE))</f>
        <v/>
      </c>
      <c r="K615" s="179"/>
      <c r="L615" s="62"/>
      <c r="M615" s="179"/>
      <c r="N615" s="62"/>
      <c r="O615" s="180"/>
      <c r="P615" s="179"/>
      <c r="Q615" s="179"/>
      <c r="R615" s="179"/>
      <c r="S615" s="179"/>
      <c r="T615" s="179"/>
      <c r="U615" s="180"/>
      <c r="V615" s="185"/>
      <c r="W615" s="117" t="str">
        <f t="shared" si="74"/>
        <v/>
      </c>
      <c r="X615" s="189"/>
      <c r="Y615" s="179"/>
      <c r="Z615" s="187"/>
      <c r="AA615" s="181"/>
      <c r="AB615" s="181"/>
      <c r="AC615" s="191"/>
      <c r="AD615" s="179"/>
      <c r="AE615" s="60" t="str">
        <f t="shared" si="75"/>
        <v/>
      </c>
      <c r="AF615" s="118" t="str">
        <f t="shared" si="76"/>
        <v/>
      </c>
      <c r="AG615" s="118"/>
      <c r="AH615" s="52"/>
      <c r="AI615" s="52"/>
      <c r="AJ615" s="119">
        <f t="shared" si="77"/>
        <v>0</v>
      </c>
      <c r="AK615" s="119">
        <f t="shared" si="78"/>
        <v>0</v>
      </c>
      <c r="AL615" s="119">
        <f t="shared" si="79"/>
        <v>0</v>
      </c>
      <c r="AM615" s="177">
        <f t="shared" si="80"/>
        <v>0</v>
      </c>
      <c r="AN615" s="177">
        <f t="shared" si="81"/>
        <v>0</v>
      </c>
      <c r="AO615" s="177">
        <f t="shared" si="82"/>
        <v>0</v>
      </c>
    </row>
    <row r="616" spans="4:41" s="116" customFormat="1" hidden="1">
      <c r="D616" s="60">
        <v>556</v>
      </c>
      <c r="E616" s="179"/>
      <c r="F616" s="180"/>
      <c r="G616" s="181"/>
      <c r="H616" s="52" t="str">
        <f>IF($G616="","",VLOOKUP($G616,加盟団体!$C$9:$H$208,5,FALSE))</f>
        <v/>
      </c>
      <c r="I616" s="61"/>
      <c r="J616" s="62" t="str">
        <f>IF($I616="","",VLOOKUP($I616,加盟団体!$C$9:$H$208,5,FALSE))</f>
        <v/>
      </c>
      <c r="K616" s="179"/>
      <c r="L616" s="62"/>
      <c r="M616" s="179"/>
      <c r="N616" s="62"/>
      <c r="O616" s="180"/>
      <c r="P616" s="179"/>
      <c r="Q616" s="179"/>
      <c r="R616" s="179"/>
      <c r="S616" s="179"/>
      <c r="T616" s="179"/>
      <c r="U616" s="180"/>
      <c r="V616" s="185"/>
      <c r="W616" s="117" t="str">
        <f t="shared" si="74"/>
        <v/>
      </c>
      <c r="X616" s="189"/>
      <c r="Y616" s="179"/>
      <c r="Z616" s="187"/>
      <c r="AA616" s="181"/>
      <c r="AB616" s="181"/>
      <c r="AC616" s="191"/>
      <c r="AD616" s="179"/>
      <c r="AE616" s="60" t="str">
        <f t="shared" si="75"/>
        <v/>
      </c>
      <c r="AF616" s="118" t="str">
        <f t="shared" si="76"/>
        <v/>
      </c>
      <c r="AG616" s="118"/>
      <c r="AH616" s="52"/>
      <c r="AI616" s="52"/>
      <c r="AJ616" s="119">
        <f t="shared" si="77"/>
        <v>0</v>
      </c>
      <c r="AK616" s="119">
        <f t="shared" si="78"/>
        <v>0</v>
      </c>
      <c r="AL616" s="119">
        <f t="shared" si="79"/>
        <v>0</v>
      </c>
      <c r="AM616" s="177">
        <f t="shared" si="80"/>
        <v>0</v>
      </c>
      <c r="AN616" s="177">
        <f t="shared" si="81"/>
        <v>0</v>
      </c>
      <c r="AO616" s="177">
        <f t="shared" si="82"/>
        <v>0</v>
      </c>
    </row>
    <row r="617" spans="4:41" s="116" customFormat="1" hidden="1">
      <c r="D617" s="60">
        <v>557</v>
      </c>
      <c r="E617" s="179"/>
      <c r="F617" s="180"/>
      <c r="G617" s="181"/>
      <c r="H617" s="52" t="str">
        <f>IF($G617="","",VLOOKUP($G617,加盟団体!$C$9:$H$208,5,FALSE))</f>
        <v/>
      </c>
      <c r="I617" s="61"/>
      <c r="J617" s="62" t="str">
        <f>IF($I617="","",VLOOKUP($I617,加盟団体!$C$9:$H$208,5,FALSE))</f>
        <v/>
      </c>
      <c r="K617" s="179"/>
      <c r="L617" s="62"/>
      <c r="M617" s="179"/>
      <c r="N617" s="62"/>
      <c r="O617" s="180"/>
      <c r="P617" s="179"/>
      <c r="Q617" s="179"/>
      <c r="R617" s="179"/>
      <c r="S617" s="179"/>
      <c r="T617" s="179"/>
      <c r="U617" s="180"/>
      <c r="V617" s="185"/>
      <c r="W617" s="117" t="str">
        <f t="shared" si="74"/>
        <v/>
      </c>
      <c r="X617" s="189"/>
      <c r="Y617" s="179"/>
      <c r="Z617" s="187"/>
      <c r="AA617" s="181"/>
      <c r="AB617" s="181"/>
      <c r="AC617" s="191"/>
      <c r="AD617" s="179"/>
      <c r="AE617" s="60" t="str">
        <f t="shared" si="75"/>
        <v/>
      </c>
      <c r="AF617" s="118" t="str">
        <f t="shared" si="76"/>
        <v/>
      </c>
      <c r="AG617" s="118"/>
      <c r="AH617" s="52"/>
      <c r="AI617" s="52"/>
      <c r="AJ617" s="119">
        <f t="shared" si="77"/>
        <v>0</v>
      </c>
      <c r="AK617" s="119">
        <f t="shared" si="78"/>
        <v>0</v>
      </c>
      <c r="AL617" s="119">
        <f t="shared" si="79"/>
        <v>0</v>
      </c>
      <c r="AM617" s="177">
        <f t="shared" si="80"/>
        <v>0</v>
      </c>
      <c r="AN617" s="177">
        <f t="shared" si="81"/>
        <v>0</v>
      </c>
      <c r="AO617" s="177">
        <f t="shared" si="82"/>
        <v>0</v>
      </c>
    </row>
    <row r="618" spans="4:41" s="116" customFormat="1" hidden="1">
      <c r="D618" s="60">
        <v>558</v>
      </c>
      <c r="E618" s="179"/>
      <c r="F618" s="180"/>
      <c r="G618" s="181"/>
      <c r="H618" s="52" t="str">
        <f>IF($G618="","",VLOOKUP($G618,加盟団体!$C$9:$H$208,5,FALSE))</f>
        <v/>
      </c>
      <c r="I618" s="61"/>
      <c r="J618" s="62" t="str">
        <f>IF($I618="","",VLOOKUP($I618,加盟団体!$C$9:$H$208,5,FALSE))</f>
        <v/>
      </c>
      <c r="K618" s="179"/>
      <c r="L618" s="62"/>
      <c r="M618" s="179"/>
      <c r="N618" s="62"/>
      <c r="O618" s="180"/>
      <c r="P618" s="179"/>
      <c r="Q618" s="179"/>
      <c r="R618" s="179"/>
      <c r="S618" s="179"/>
      <c r="T618" s="179"/>
      <c r="U618" s="180"/>
      <c r="V618" s="185"/>
      <c r="W618" s="117" t="str">
        <f t="shared" si="74"/>
        <v/>
      </c>
      <c r="X618" s="189"/>
      <c r="Y618" s="179"/>
      <c r="Z618" s="187"/>
      <c r="AA618" s="180"/>
      <c r="AB618" s="180"/>
      <c r="AC618" s="190"/>
      <c r="AD618" s="179"/>
      <c r="AE618" s="60" t="str">
        <f t="shared" si="75"/>
        <v/>
      </c>
      <c r="AF618" s="118" t="str">
        <f t="shared" si="76"/>
        <v/>
      </c>
      <c r="AG618" s="118"/>
      <c r="AH618" s="52"/>
      <c r="AI618" s="52"/>
      <c r="AJ618" s="119">
        <f t="shared" si="77"/>
        <v>0</v>
      </c>
      <c r="AK618" s="119">
        <f t="shared" si="78"/>
        <v>0</v>
      </c>
      <c r="AL618" s="119">
        <f t="shared" si="79"/>
        <v>0</v>
      </c>
      <c r="AM618" s="177">
        <f t="shared" si="80"/>
        <v>0</v>
      </c>
      <c r="AN618" s="177">
        <f t="shared" si="81"/>
        <v>0</v>
      </c>
      <c r="AO618" s="177">
        <f t="shared" si="82"/>
        <v>0</v>
      </c>
    </row>
    <row r="619" spans="4:41" s="116" customFormat="1" hidden="1">
      <c r="D619" s="60">
        <v>559</v>
      </c>
      <c r="E619" s="179"/>
      <c r="F619" s="180"/>
      <c r="G619" s="181"/>
      <c r="H619" s="52" t="str">
        <f>IF($G619="","",VLOOKUP($G619,加盟団体!$C$9:$H$208,5,FALSE))</f>
        <v/>
      </c>
      <c r="I619" s="61"/>
      <c r="J619" s="62" t="str">
        <f>IF($I619="","",VLOOKUP($I619,加盟団体!$C$9:$H$208,5,FALSE))</f>
        <v/>
      </c>
      <c r="K619" s="179"/>
      <c r="L619" s="62"/>
      <c r="M619" s="179"/>
      <c r="N619" s="62"/>
      <c r="O619" s="180"/>
      <c r="P619" s="179"/>
      <c r="Q619" s="179"/>
      <c r="R619" s="179"/>
      <c r="S619" s="179"/>
      <c r="T619" s="179"/>
      <c r="U619" s="180"/>
      <c r="V619" s="185"/>
      <c r="W619" s="117" t="str">
        <f t="shared" si="74"/>
        <v/>
      </c>
      <c r="X619" s="189"/>
      <c r="Y619" s="179"/>
      <c r="Z619" s="187"/>
      <c r="AA619" s="180"/>
      <c r="AB619" s="180"/>
      <c r="AC619" s="190"/>
      <c r="AD619" s="179"/>
      <c r="AE619" s="60" t="str">
        <f t="shared" si="75"/>
        <v/>
      </c>
      <c r="AF619" s="118" t="str">
        <f t="shared" si="76"/>
        <v/>
      </c>
      <c r="AG619" s="118"/>
      <c r="AH619" s="52"/>
      <c r="AI619" s="52"/>
      <c r="AJ619" s="119">
        <f t="shared" si="77"/>
        <v>0</v>
      </c>
      <c r="AK619" s="119">
        <f t="shared" si="78"/>
        <v>0</v>
      </c>
      <c r="AL619" s="119">
        <f t="shared" si="79"/>
        <v>0</v>
      </c>
      <c r="AM619" s="177">
        <f t="shared" si="80"/>
        <v>0</v>
      </c>
      <c r="AN619" s="177">
        <f t="shared" si="81"/>
        <v>0</v>
      </c>
      <c r="AO619" s="177">
        <f t="shared" si="82"/>
        <v>0</v>
      </c>
    </row>
    <row r="620" spans="4:41" s="116" customFormat="1" hidden="1">
      <c r="D620" s="60">
        <v>560</v>
      </c>
      <c r="E620" s="179"/>
      <c r="F620" s="180"/>
      <c r="G620" s="181"/>
      <c r="H620" s="52" t="str">
        <f>IF($G620="","",VLOOKUP($G620,加盟団体!$C$9:$H$208,5,FALSE))</f>
        <v/>
      </c>
      <c r="I620" s="61"/>
      <c r="J620" s="62" t="str">
        <f>IF($I620="","",VLOOKUP($I620,加盟団体!$C$9:$H$208,5,FALSE))</f>
        <v/>
      </c>
      <c r="K620" s="179"/>
      <c r="L620" s="62"/>
      <c r="M620" s="179"/>
      <c r="N620" s="62"/>
      <c r="O620" s="180"/>
      <c r="P620" s="179"/>
      <c r="Q620" s="179"/>
      <c r="R620" s="179"/>
      <c r="S620" s="179"/>
      <c r="T620" s="179"/>
      <c r="U620" s="180"/>
      <c r="V620" s="185"/>
      <c r="W620" s="117" t="str">
        <f t="shared" si="74"/>
        <v/>
      </c>
      <c r="X620" s="189"/>
      <c r="Y620" s="179"/>
      <c r="Z620" s="187"/>
      <c r="AA620" s="180"/>
      <c r="AB620" s="180"/>
      <c r="AC620" s="190"/>
      <c r="AD620" s="179"/>
      <c r="AE620" s="60" t="str">
        <f t="shared" si="75"/>
        <v/>
      </c>
      <c r="AF620" s="118" t="str">
        <f t="shared" si="76"/>
        <v/>
      </c>
      <c r="AG620" s="118"/>
      <c r="AH620" s="52"/>
      <c r="AI620" s="52"/>
      <c r="AJ620" s="119">
        <f t="shared" si="77"/>
        <v>0</v>
      </c>
      <c r="AK620" s="119">
        <f t="shared" si="78"/>
        <v>0</v>
      </c>
      <c r="AL620" s="119">
        <f t="shared" si="79"/>
        <v>0</v>
      </c>
      <c r="AM620" s="177">
        <f t="shared" si="80"/>
        <v>0</v>
      </c>
      <c r="AN620" s="177">
        <f t="shared" si="81"/>
        <v>0</v>
      </c>
      <c r="AO620" s="177">
        <f t="shared" si="82"/>
        <v>0</v>
      </c>
    </row>
    <row r="621" spans="4:41" s="116" customFormat="1" hidden="1">
      <c r="D621" s="60">
        <v>561</v>
      </c>
      <c r="E621" s="179"/>
      <c r="F621" s="180"/>
      <c r="G621" s="181"/>
      <c r="H621" s="52" t="str">
        <f>IF($G621="","",VLOOKUP($G621,加盟団体!$C$9:$H$208,5,FALSE))</f>
        <v/>
      </c>
      <c r="I621" s="61"/>
      <c r="J621" s="62" t="str">
        <f>IF($I621="","",VLOOKUP($I621,加盟団体!$C$9:$H$208,5,FALSE))</f>
        <v/>
      </c>
      <c r="K621" s="179"/>
      <c r="L621" s="62"/>
      <c r="M621" s="179"/>
      <c r="N621" s="62"/>
      <c r="O621" s="180"/>
      <c r="P621" s="179"/>
      <c r="Q621" s="179"/>
      <c r="R621" s="179"/>
      <c r="S621" s="179"/>
      <c r="T621" s="179"/>
      <c r="U621" s="180"/>
      <c r="V621" s="186"/>
      <c r="W621" s="117" t="str">
        <f t="shared" si="74"/>
        <v/>
      </c>
      <c r="X621" s="189"/>
      <c r="Y621" s="179"/>
      <c r="Z621" s="187"/>
      <c r="AA621" s="180"/>
      <c r="AB621" s="180"/>
      <c r="AC621" s="190"/>
      <c r="AD621" s="179"/>
      <c r="AE621" s="60" t="str">
        <f t="shared" si="75"/>
        <v/>
      </c>
      <c r="AF621" s="118" t="str">
        <f t="shared" si="76"/>
        <v/>
      </c>
      <c r="AG621" s="118"/>
      <c r="AH621" s="52"/>
      <c r="AI621" s="52"/>
      <c r="AJ621" s="119">
        <f t="shared" si="77"/>
        <v>0</v>
      </c>
      <c r="AK621" s="119">
        <f t="shared" si="78"/>
        <v>0</v>
      </c>
      <c r="AL621" s="119">
        <f t="shared" si="79"/>
        <v>0</v>
      </c>
      <c r="AM621" s="177">
        <f t="shared" si="80"/>
        <v>0</v>
      </c>
      <c r="AN621" s="177">
        <f t="shared" si="81"/>
        <v>0</v>
      </c>
      <c r="AO621" s="177">
        <f t="shared" si="82"/>
        <v>0</v>
      </c>
    </row>
    <row r="622" spans="4:41" s="116" customFormat="1" hidden="1">
      <c r="D622" s="60">
        <v>562</v>
      </c>
      <c r="E622" s="179"/>
      <c r="F622" s="180"/>
      <c r="G622" s="181"/>
      <c r="H622" s="52" t="str">
        <f>IF($G622="","",VLOOKUP($G622,加盟団体!$C$9:$H$208,5,FALSE))</f>
        <v/>
      </c>
      <c r="I622" s="61"/>
      <c r="J622" s="62" t="str">
        <f>IF($I622="","",VLOOKUP($I622,加盟団体!$C$9:$H$208,5,FALSE))</f>
        <v/>
      </c>
      <c r="K622" s="179"/>
      <c r="L622" s="62"/>
      <c r="M622" s="179"/>
      <c r="N622" s="62"/>
      <c r="O622" s="180"/>
      <c r="P622" s="179"/>
      <c r="Q622" s="179"/>
      <c r="R622" s="179"/>
      <c r="S622" s="179"/>
      <c r="T622" s="179"/>
      <c r="U622" s="180"/>
      <c r="V622" s="185"/>
      <c r="W622" s="117" t="str">
        <f t="shared" si="74"/>
        <v/>
      </c>
      <c r="X622" s="189"/>
      <c r="Y622" s="179"/>
      <c r="Z622" s="187"/>
      <c r="AA622" s="181"/>
      <c r="AB622" s="181"/>
      <c r="AC622" s="191"/>
      <c r="AD622" s="179"/>
      <c r="AE622" s="60" t="str">
        <f t="shared" si="75"/>
        <v/>
      </c>
      <c r="AF622" s="118" t="str">
        <f t="shared" si="76"/>
        <v/>
      </c>
      <c r="AG622" s="118"/>
      <c r="AH622" s="52"/>
      <c r="AI622" s="52"/>
      <c r="AJ622" s="119">
        <f t="shared" si="77"/>
        <v>0</v>
      </c>
      <c r="AK622" s="119">
        <f t="shared" si="78"/>
        <v>0</v>
      </c>
      <c r="AL622" s="119">
        <f t="shared" si="79"/>
        <v>0</v>
      </c>
      <c r="AM622" s="177">
        <f t="shared" si="80"/>
        <v>0</v>
      </c>
      <c r="AN622" s="177">
        <f t="shared" si="81"/>
        <v>0</v>
      </c>
      <c r="AO622" s="177">
        <f t="shared" si="82"/>
        <v>0</v>
      </c>
    </row>
    <row r="623" spans="4:41" s="116" customFormat="1" hidden="1">
      <c r="D623" s="60">
        <v>563</v>
      </c>
      <c r="E623" s="179"/>
      <c r="F623" s="180"/>
      <c r="G623" s="181"/>
      <c r="H623" s="52" t="str">
        <f>IF($G623="","",VLOOKUP($G623,加盟団体!$C$9:$H$208,5,FALSE))</f>
        <v/>
      </c>
      <c r="I623" s="61"/>
      <c r="J623" s="62" t="str">
        <f>IF($I623="","",VLOOKUP($I623,加盟団体!$C$9:$H$208,5,FALSE))</f>
        <v/>
      </c>
      <c r="K623" s="179"/>
      <c r="L623" s="62"/>
      <c r="M623" s="179"/>
      <c r="N623" s="62"/>
      <c r="O623" s="180"/>
      <c r="P623" s="179"/>
      <c r="Q623" s="179"/>
      <c r="R623" s="179"/>
      <c r="S623" s="179"/>
      <c r="T623" s="179"/>
      <c r="U623" s="180"/>
      <c r="V623" s="185"/>
      <c r="W623" s="117" t="str">
        <f t="shared" si="74"/>
        <v/>
      </c>
      <c r="X623" s="189"/>
      <c r="Y623" s="179"/>
      <c r="Z623" s="187"/>
      <c r="AA623" s="180"/>
      <c r="AB623" s="180"/>
      <c r="AC623" s="190"/>
      <c r="AD623" s="179"/>
      <c r="AE623" s="60" t="str">
        <f t="shared" si="75"/>
        <v/>
      </c>
      <c r="AF623" s="118" t="str">
        <f t="shared" si="76"/>
        <v/>
      </c>
      <c r="AG623" s="118"/>
      <c r="AH623" s="52"/>
      <c r="AI623" s="52"/>
      <c r="AJ623" s="119">
        <f t="shared" si="77"/>
        <v>0</v>
      </c>
      <c r="AK623" s="119">
        <f t="shared" si="78"/>
        <v>0</v>
      </c>
      <c r="AL623" s="119">
        <f t="shared" si="79"/>
        <v>0</v>
      </c>
      <c r="AM623" s="177">
        <f t="shared" si="80"/>
        <v>0</v>
      </c>
      <c r="AN623" s="177">
        <f t="shared" si="81"/>
        <v>0</v>
      </c>
      <c r="AO623" s="177">
        <f t="shared" si="82"/>
        <v>0</v>
      </c>
    </row>
    <row r="624" spans="4:41" s="116" customFormat="1" hidden="1">
      <c r="D624" s="60">
        <v>564</v>
      </c>
      <c r="E624" s="179"/>
      <c r="F624" s="180"/>
      <c r="G624" s="181"/>
      <c r="H624" s="52" t="str">
        <f>IF($G624="","",VLOOKUP($G624,加盟団体!$C$9:$H$208,5,FALSE))</f>
        <v/>
      </c>
      <c r="I624" s="61"/>
      <c r="J624" s="62" t="str">
        <f>IF($I624="","",VLOOKUP($I624,加盟団体!$C$9:$H$208,5,FALSE))</f>
        <v/>
      </c>
      <c r="K624" s="179"/>
      <c r="L624" s="62"/>
      <c r="M624" s="179"/>
      <c r="N624" s="62"/>
      <c r="O624" s="180"/>
      <c r="P624" s="179"/>
      <c r="Q624" s="179"/>
      <c r="R624" s="179"/>
      <c r="S624" s="179"/>
      <c r="T624" s="179"/>
      <c r="U624" s="180"/>
      <c r="V624" s="185"/>
      <c r="W624" s="117" t="str">
        <f t="shared" si="74"/>
        <v/>
      </c>
      <c r="X624" s="189"/>
      <c r="Y624" s="179"/>
      <c r="Z624" s="187"/>
      <c r="AA624" s="180"/>
      <c r="AB624" s="180"/>
      <c r="AC624" s="190"/>
      <c r="AD624" s="179"/>
      <c r="AE624" s="60" t="str">
        <f t="shared" si="75"/>
        <v/>
      </c>
      <c r="AF624" s="118" t="str">
        <f t="shared" si="76"/>
        <v/>
      </c>
      <c r="AG624" s="118"/>
      <c r="AH624" s="52"/>
      <c r="AI624" s="52"/>
      <c r="AJ624" s="119">
        <f t="shared" si="77"/>
        <v>0</v>
      </c>
      <c r="AK624" s="119">
        <f t="shared" si="78"/>
        <v>0</v>
      </c>
      <c r="AL624" s="119">
        <f t="shared" si="79"/>
        <v>0</v>
      </c>
      <c r="AM624" s="177">
        <f t="shared" si="80"/>
        <v>0</v>
      </c>
      <c r="AN624" s="177">
        <f t="shared" si="81"/>
        <v>0</v>
      </c>
      <c r="AO624" s="177">
        <f t="shared" si="82"/>
        <v>0</v>
      </c>
    </row>
    <row r="625" spans="4:41" s="116" customFormat="1" hidden="1">
      <c r="D625" s="60">
        <v>565</v>
      </c>
      <c r="E625" s="179"/>
      <c r="F625" s="180"/>
      <c r="G625" s="181"/>
      <c r="H625" s="52" t="str">
        <f>IF($G625="","",VLOOKUP($G625,加盟団体!$C$9:$H$208,5,FALSE))</f>
        <v/>
      </c>
      <c r="I625" s="61"/>
      <c r="J625" s="62" t="str">
        <f>IF($I625="","",VLOOKUP($I625,加盟団体!$C$9:$H$208,5,FALSE))</f>
        <v/>
      </c>
      <c r="K625" s="179"/>
      <c r="L625" s="62"/>
      <c r="M625" s="179"/>
      <c r="N625" s="62"/>
      <c r="O625" s="180"/>
      <c r="P625" s="179"/>
      <c r="Q625" s="179"/>
      <c r="R625" s="179"/>
      <c r="S625" s="179"/>
      <c r="T625" s="179"/>
      <c r="U625" s="180"/>
      <c r="V625" s="186"/>
      <c r="W625" s="117" t="str">
        <f t="shared" si="74"/>
        <v/>
      </c>
      <c r="X625" s="189"/>
      <c r="Y625" s="179"/>
      <c r="Z625" s="187"/>
      <c r="AA625" s="180"/>
      <c r="AB625" s="180"/>
      <c r="AC625" s="190"/>
      <c r="AD625" s="179"/>
      <c r="AE625" s="60" t="str">
        <f t="shared" si="75"/>
        <v/>
      </c>
      <c r="AF625" s="118" t="str">
        <f t="shared" si="76"/>
        <v/>
      </c>
      <c r="AG625" s="118"/>
      <c r="AH625" s="52"/>
      <c r="AI625" s="52"/>
      <c r="AJ625" s="119">
        <f t="shared" si="77"/>
        <v>0</v>
      </c>
      <c r="AK625" s="119">
        <f t="shared" si="78"/>
        <v>0</v>
      </c>
      <c r="AL625" s="119">
        <f t="shared" si="79"/>
        <v>0</v>
      </c>
      <c r="AM625" s="177">
        <f t="shared" si="80"/>
        <v>0</v>
      </c>
      <c r="AN625" s="177">
        <f t="shared" si="81"/>
        <v>0</v>
      </c>
      <c r="AO625" s="177">
        <f t="shared" si="82"/>
        <v>0</v>
      </c>
    </row>
    <row r="626" spans="4:41" s="116" customFormat="1" hidden="1">
      <c r="D626" s="60">
        <v>566</v>
      </c>
      <c r="E626" s="179"/>
      <c r="F626" s="180"/>
      <c r="G626" s="181"/>
      <c r="H626" s="52" t="str">
        <f>IF($G626="","",VLOOKUP($G626,加盟団体!$C$9:$H$208,5,FALSE))</f>
        <v/>
      </c>
      <c r="I626" s="61"/>
      <c r="J626" s="62" t="str">
        <f>IF($I626="","",VLOOKUP($I626,加盟団体!$C$9:$H$208,5,FALSE))</f>
        <v/>
      </c>
      <c r="K626" s="179"/>
      <c r="L626" s="62"/>
      <c r="M626" s="179"/>
      <c r="N626" s="62"/>
      <c r="O626" s="180"/>
      <c r="P626" s="179"/>
      <c r="Q626" s="179"/>
      <c r="R626" s="179"/>
      <c r="S626" s="179"/>
      <c r="T626" s="179"/>
      <c r="U626" s="180"/>
      <c r="V626" s="186"/>
      <c r="W626" s="117" t="str">
        <f t="shared" si="74"/>
        <v/>
      </c>
      <c r="X626" s="189"/>
      <c r="Y626" s="179"/>
      <c r="Z626" s="187"/>
      <c r="AA626" s="180"/>
      <c r="AB626" s="180"/>
      <c r="AC626" s="190"/>
      <c r="AD626" s="179"/>
      <c r="AE626" s="60" t="str">
        <f t="shared" si="75"/>
        <v/>
      </c>
      <c r="AF626" s="118" t="str">
        <f t="shared" si="76"/>
        <v/>
      </c>
      <c r="AG626" s="118"/>
      <c r="AH626" s="52"/>
      <c r="AI626" s="52"/>
      <c r="AJ626" s="119">
        <f t="shared" si="77"/>
        <v>0</v>
      </c>
      <c r="AK626" s="119">
        <f t="shared" si="78"/>
        <v>0</v>
      </c>
      <c r="AL626" s="119">
        <f t="shared" si="79"/>
        <v>0</v>
      </c>
      <c r="AM626" s="177">
        <f t="shared" si="80"/>
        <v>0</v>
      </c>
      <c r="AN626" s="177">
        <f t="shared" si="81"/>
        <v>0</v>
      </c>
      <c r="AO626" s="177">
        <f t="shared" si="82"/>
        <v>0</v>
      </c>
    </row>
    <row r="627" spans="4:41" s="116" customFormat="1" hidden="1">
      <c r="D627" s="60">
        <v>567</v>
      </c>
      <c r="E627" s="179"/>
      <c r="F627" s="180"/>
      <c r="G627" s="181"/>
      <c r="H627" s="52" t="str">
        <f>IF($G627="","",VLOOKUP($G627,加盟団体!$C$9:$H$208,5,FALSE))</f>
        <v/>
      </c>
      <c r="I627" s="61"/>
      <c r="J627" s="62" t="str">
        <f>IF($I627="","",VLOOKUP($I627,加盟団体!$C$9:$H$208,5,FALSE))</f>
        <v/>
      </c>
      <c r="K627" s="179"/>
      <c r="L627" s="62"/>
      <c r="M627" s="179"/>
      <c r="N627" s="62"/>
      <c r="O627" s="180"/>
      <c r="P627" s="179"/>
      <c r="Q627" s="179"/>
      <c r="R627" s="179"/>
      <c r="S627" s="179"/>
      <c r="T627" s="179"/>
      <c r="U627" s="180"/>
      <c r="V627" s="185"/>
      <c r="W627" s="117" t="str">
        <f t="shared" si="74"/>
        <v/>
      </c>
      <c r="X627" s="189"/>
      <c r="Y627" s="179"/>
      <c r="Z627" s="187"/>
      <c r="AA627" s="180"/>
      <c r="AB627" s="180"/>
      <c r="AC627" s="190"/>
      <c r="AD627" s="179"/>
      <c r="AE627" s="60" t="str">
        <f t="shared" si="75"/>
        <v/>
      </c>
      <c r="AF627" s="118" t="str">
        <f t="shared" si="76"/>
        <v/>
      </c>
      <c r="AG627" s="118"/>
      <c r="AH627" s="52"/>
      <c r="AI627" s="52"/>
      <c r="AJ627" s="119">
        <f t="shared" si="77"/>
        <v>0</v>
      </c>
      <c r="AK627" s="119">
        <f t="shared" si="78"/>
        <v>0</v>
      </c>
      <c r="AL627" s="119">
        <f t="shared" si="79"/>
        <v>0</v>
      </c>
      <c r="AM627" s="177">
        <f t="shared" si="80"/>
        <v>0</v>
      </c>
      <c r="AN627" s="177">
        <f t="shared" si="81"/>
        <v>0</v>
      </c>
      <c r="AO627" s="177">
        <f t="shared" si="82"/>
        <v>0</v>
      </c>
    </row>
    <row r="628" spans="4:41" s="116" customFormat="1" hidden="1">
      <c r="D628" s="60">
        <v>568</v>
      </c>
      <c r="E628" s="179"/>
      <c r="F628" s="180"/>
      <c r="G628" s="181"/>
      <c r="H628" s="52" t="str">
        <f>IF($G628="","",VLOOKUP($G628,加盟団体!$C$9:$H$208,5,FALSE))</f>
        <v/>
      </c>
      <c r="I628" s="61"/>
      <c r="J628" s="62" t="str">
        <f>IF($I628="","",VLOOKUP($I628,加盟団体!$C$9:$H$208,5,FALSE))</f>
        <v/>
      </c>
      <c r="K628" s="179"/>
      <c r="L628" s="62"/>
      <c r="M628" s="179"/>
      <c r="N628" s="62"/>
      <c r="O628" s="180"/>
      <c r="P628" s="179"/>
      <c r="Q628" s="179"/>
      <c r="R628" s="179"/>
      <c r="S628" s="179"/>
      <c r="T628" s="179"/>
      <c r="U628" s="180"/>
      <c r="V628" s="186"/>
      <c r="W628" s="117" t="str">
        <f t="shared" si="74"/>
        <v/>
      </c>
      <c r="X628" s="189"/>
      <c r="Y628" s="179"/>
      <c r="Z628" s="187"/>
      <c r="AA628" s="180"/>
      <c r="AB628" s="180"/>
      <c r="AC628" s="190"/>
      <c r="AD628" s="179"/>
      <c r="AE628" s="60" t="str">
        <f t="shared" si="75"/>
        <v/>
      </c>
      <c r="AF628" s="118" t="str">
        <f t="shared" si="76"/>
        <v/>
      </c>
      <c r="AG628" s="118"/>
      <c r="AH628" s="52"/>
      <c r="AI628" s="52"/>
      <c r="AJ628" s="119">
        <f t="shared" si="77"/>
        <v>0</v>
      </c>
      <c r="AK628" s="119">
        <f t="shared" si="78"/>
        <v>0</v>
      </c>
      <c r="AL628" s="119">
        <f t="shared" si="79"/>
        <v>0</v>
      </c>
      <c r="AM628" s="177">
        <f t="shared" si="80"/>
        <v>0</v>
      </c>
      <c r="AN628" s="177">
        <f t="shared" si="81"/>
        <v>0</v>
      </c>
      <c r="AO628" s="177">
        <f t="shared" si="82"/>
        <v>0</v>
      </c>
    </row>
    <row r="629" spans="4:41" s="116" customFormat="1" hidden="1">
      <c r="D629" s="60">
        <v>569</v>
      </c>
      <c r="E629" s="179"/>
      <c r="F629" s="180"/>
      <c r="G629" s="181"/>
      <c r="H629" s="52" t="str">
        <f>IF($G629="","",VLOOKUP($G629,加盟団体!$C$9:$H$208,5,FALSE))</f>
        <v/>
      </c>
      <c r="I629" s="61"/>
      <c r="J629" s="62" t="str">
        <f>IF($I629="","",VLOOKUP($I629,加盟団体!$C$9:$H$208,5,FALSE))</f>
        <v/>
      </c>
      <c r="K629" s="179"/>
      <c r="L629" s="62"/>
      <c r="M629" s="179"/>
      <c r="N629" s="62"/>
      <c r="O629" s="180"/>
      <c r="P629" s="179"/>
      <c r="Q629" s="179"/>
      <c r="R629" s="179"/>
      <c r="S629" s="179"/>
      <c r="T629" s="179"/>
      <c r="U629" s="180"/>
      <c r="V629" s="185"/>
      <c r="W629" s="117" t="str">
        <f t="shared" si="74"/>
        <v/>
      </c>
      <c r="X629" s="189"/>
      <c r="Y629" s="179"/>
      <c r="Z629" s="187"/>
      <c r="AA629" s="180"/>
      <c r="AB629" s="180"/>
      <c r="AC629" s="190"/>
      <c r="AD629" s="179"/>
      <c r="AE629" s="60" t="str">
        <f t="shared" si="75"/>
        <v/>
      </c>
      <c r="AF629" s="118" t="str">
        <f t="shared" si="76"/>
        <v/>
      </c>
      <c r="AG629" s="118"/>
      <c r="AH629" s="52"/>
      <c r="AI629" s="52"/>
      <c r="AJ629" s="119">
        <f t="shared" si="77"/>
        <v>0</v>
      </c>
      <c r="AK629" s="119">
        <f t="shared" si="78"/>
        <v>0</v>
      </c>
      <c r="AL629" s="119">
        <f t="shared" si="79"/>
        <v>0</v>
      </c>
      <c r="AM629" s="177">
        <f t="shared" si="80"/>
        <v>0</v>
      </c>
      <c r="AN629" s="177">
        <f t="shared" si="81"/>
        <v>0</v>
      </c>
      <c r="AO629" s="177">
        <f t="shared" si="82"/>
        <v>0</v>
      </c>
    </row>
    <row r="630" spans="4:41" s="116" customFormat="1" hidden="1">
      <c r="D630" s="60">
        <v>570</v>
      </c>
      <c r="E630" s="179"/>
      <c r="F630" s="180"/>
      <c r="G630" s="181"/>
      <c r="H630" s="52" t="str">
        <f>IF($G630="","",VLOOKUP($G630,加盟団体!$C$9:$H$208,5,FALSE))</f>
        <v/>
      </c>
      <c r="I630" s="61"/>
      <c r="J630" s="62" t="str">
        <f>IF($I630="","",VLOOKUP($I630,加盟団体!$C$9:$H$208,5,FALSE))</f>
        <v/>
      </c>
      <c r="K630" s="179"/>
      <c r="L630" s="62"/>
      <c r="M630" s="179"/>
      <c r="N630" s="62"/>
      <c r="O630" s="180"/>
      <c r="P630" s="179"/>
      <c r="Q630" s="179"/>
      <c r="R630" s="179"/>
      <c r="S630" s="179"/>
      <c r="T630" s="179"/>
      <c r="U630" s="180"/>
      <c r="V630" s="186"/>
      <c r="W630" s="117" t="str">
        <f t="shared" si="74"/>
        <v/>
      </c>
      <c r="X630" s="189"/>
      <c r="Y630" s="179"/>
      <c r="Z630" s="187"/>
      <c r="AA630" s="180"/>
      <c r="AB630" s="180"/>
      <c r="AC630" s="190"/>
      <c r="AD630" s="179"/>
      <c r="AE630" s="60" t="str">
        <f t="shared" si="75"/>
        <v/>
      </c>
      <c r="AF630" s="118" t="str">
        <f t="shared" si="76"/>
        <v/>
      </c>
      <c r="AG630" s="118"/>
      <c r="AH630" s="52"/>
      <c r="AI630" s="52"/>
      <c r="AJ630" s="119">
        <f t="shared" si="77"/>
        <v>0</v>
      </c>
      <c r="AK630" s="119">
        <f t="shared" si="78"/>
        <v>0</v>
      </c>
      <c r="AL630" s="119">
        <f t="shared" si="79"/>
        <v>0</v>
      </c>
      <c r="AM630" s="177">
        <f t="shared" si="80"/>
        <v>0</v>
      </c>
      <c r="AN630" s="177">
        <f t="shared" si="81"/>
        <v>0</v>
      </c>
      <c r="AO630" s="177">
        <f t="shared" si="82"/>
        <v>0</v>
      </c>
    </row>
    <row r="631" spans="4:41" s="116" customFormat="1" hidden="1">
      <c r="D631" s="60">
        <v>571</v>
      </c>
      <c r="E631" s="179"/>
      <c r="F631" s="180"/>
      <c r="G631" s="181"/>
      <c r="H631" s="52" t="str">
        <f>IF($G631="","",VLOOKUP($G631,加盟団体!$C$9:$H$208,5,FALSE))</f>
        <v/>
      </c>
      <c r="I631" s="61"/>
      <c r="J631" s="62" t="str">
        <f>IF($I631="","",VLOOKUP($I631,加盟団体!$C$9:$H$208,5,FALSE))</f>
        <v/>
      </c>
      <c r="K631" s="179"/>
      <c r="L631" s="62"/>
      <c r="M631" s="179"/>
      <c r="N631" s="62"/>
      <c r="O631" s="180"/>
      <c r="P631" s="179"/>
      <c r="Q631" s="179"/>
      <c r="R631" s="179"/>
      <c r="S631" s="179"/>
      <c r="T631" s="179"/>
      <c r="U631" s="180"/>
      <c r="V631" s="185"/>
      <c r="W631" s="117" t="str">
        <f t="shared" si="74"/>
        <v/>
      </c>
      <c r="X631" s="189"/>
      <c r="Y631" s="179"/>
      <c r="Z631" s="187"/>
      <c r="AA631" s="180"/>
      <c r="AB631" s="180"/>
      <c r="AC631" s="190"/>
      <c r="AD631" s="179"/>
      <c r="AE631" s="60" t="str">
        <f t="shared" si="75"/>
        <v/>
      </c>
      <c r="AF631" s="118" t="str">
        <f t="shared" si="76"/>
        <v/>
      </c>
      <c r="AG631" s="118"/>
      <c r="AH631" s="52"/>
      <c r="AI631" s="52"/>
      <c r="AJ631" s="119">
        <f t="shared" si="77"/>
        <v>0</v>
      </c>
      <c r="AK631" s="119">
        <f t="shared" si="78"/>
        <v>0</v>
      </c>
      <c r="AL631" s="119">
        <f t="shared" si="79"/>
        <v>0</v>
      </c>
      <c r="AM631" s="177">
        <f t="shared" si="80"/>
        <v>0</v>
      </c>
      <c r="AN631" s="177">
        <f t="shared" si="81"/>
        <v>0</v>
      </c>
      <c r="AO631" s="177">
        <f t="shared" si="82"/>
        <v>0</v>
      </c>
    </row>
    <row r="632" spans="4:41" s="116" customFormat="1" hidden="1">
      <c r="D632" s="60">
        <v>572</v>
      </c>
      <c r="E632" s="179"/>
      <c r="F632" s="180"/>
      <c r="G632" s="181"/>
      <c r="H632" s="52" t="str">
        <f>IF($G632="","",VLOOKUP($G632,加盟団体!$C$9:$H$208,5,FALSE))</f>
        <v/>
      </c>
      <c r="I632" s="61"/>
      <c r="J632" s="62" t="str">
        <f>IF($I632="","",VLOOKUP($I632,加盟団体!$C$9:$H$208,5,FALSE))</f>
        <v/>
      </c>
      <c r="K632" s="179"/>
      <c r="L632" s="62"/>
      <c r="M632" s="179"/>
      <c r="N632" s="62"/>
      <c r="O632" s="180"/>
      <c r="P632" s="179"/>
      <c r="Q632" s="179"/>
      <c r="R632" s="179"/>
      <c r="S632" s="179"/>
      <c r="T632" s="179"/>
      <c r="U632" s="180"/>
      <c r="V632" s="185"/>
      <c r="W632" s="117" t="str">
        <f t="shared" si="74"/>
        <v/>
      </c>
      <c r="X632" s="189"/>
      <c r="Y632" s="179"/>
      <c r="Z632" s="187"/>
      <c r="AA632" s="180"/>
      <c r="AB632" s="180"/>
      <c r="AC632" s="190"/>
      <c r="AD632" s="179"/>
      <c r="AE632" s="60" t="str">
        <f t="shared" si="75"/>
        <v/>
      </c>
      <c r="AF632" s="118" t="str">
        <f t="shared" si="76"/>
        <v/>
      </c>
      <c r="AG632" s="118"/>
      <c r="AH632" s="52"/>
      <c r="AI632" s="52"/>
      <c r="AJ632" s="119">
        <f t="shared" si="77"/>
        <v>0</v>
      </c>
      <c r="AK632" s="119">
        <f t="shared" si="78"/>
        <v>0</v>
      </c>
      <c r="AL632" s="119">
        <f t="shared" si="79"/>
        <v>0</v>
      </c>
      <c r="AM632" s="177">
        <f t="shared" si="80"/>
        <v>0</v>
      </c>
      <c r="AN632" s="177">
        <f t="shared" si="81"/>
        <v>0</v>
      </c>
      <c r="AO632" s="177">
        <f t="shared" si="82"/>
        <v>0</v>
      </c>
    </row>
    <row r="633" spans="4:41" s="116" customFormat="1" hidden="1">
      <c r="D633" s="60">
        <v>573</v>
      </c>
      <c r="E633" s="179"/>
      <c r="F633" s="180"/>
      <c r="G633" s="181"/>
      <c r="H633" s="52" t="str">
        <f>IF($G633="","",VLOOKUP($G633,加盟団体!$C$9:$H$208,5,FALSE))</f>
        <v/>
      </c>
      <c r="I633" s="61"/>
      <c r="J633" s="62" t="str">
        <f>IF($I633="","",VLOOKUP($I633,加盟団体!$C$9:$H$208,5,FALSE))</f>
        <v/>
      </c>
      <c r="K633" s="179"/>
      <c r="L633" s="62"/>
      <c r="M633" s="179"/>
      <c r="N633" s="62"/>
      <c r="O633" s="180"/>
      <c r="P633" s="179"/>
      <c r="Q633" s="179"/>
      <c r="R633" s="179"/>
      <c r="S633" s="179"/>
      <c r="T633" s="179"/>
      <c r="U633" s="180"/>
      <c r="V633" s="186"/>
      <c r="W633" s="117" t="str">
        <f t="shared" si="74"/>
        <v/>
      </c>
      <c r="X633" s="189"/>
      <c r="Y633" s="179"/>
      <c r="Z633" s="187"/>
      <c r="AA633" s="180"/>
      <c r="AB633" s="180"/>
      <c r="AC633" s="190"/>
      <c r="AD633" s="179"/>
      <c r="AE633" s="60" t="str">
        <f t="shared" si="75"/>
        <v/>
      </c>
      <c r="AF633" s="118" t="str">
        <f t="shared" si="76"/>
        <v/>
      </c>
      <c r="AG633" s="118"/>
      <c r="AH633" s="52"/>
      <c r="AI633" s="52"/>
      <c r="AJ633" s="119">
        <f t="shared" si="77"/>
        <v>0</v>
      </c>
      <c r="AK633" s="119">
        <f t="shared" si="78"/>
        <v>0</v>
      </c>
      <c r="AL633" s="119">
        <f t="shared" si="79"/>
        <v>0</v>
      </c>
      <c r="AM633" s="177">
        <f t="shared" si="80"/>
        <v>0</v>
      </c>
      <c r="AN633" s="177">
        <f t="shared" si="81"/>
        <v>0</v>
      </c>
      <c r="AO633" s="177">
        <f t="shared" si="82"/>
        <v>0</v>
      </c>
    </row>
    <row r="634" spans="4:41" s="116" customFormat="1" hidden="1">
      <c r="D634" s="60">
        <v>574</v>
      </c>
      <c r="E634" s="179"/>
      <c r="F634" s="180"/>
      <c r="G634" s="181"/>
      <c r="H634" s="52" t="str">
        <f>IF($G634="","",VLOOKUP($G634,加盟団体!$C$9:$H$208,5,FALSE))</f>
        <v/>
      </c>
      <c r="I634" s="61"/>
      <c r="J634" s="62" t="str">
        <f>IF($I634="","",VLOOKUP($I634,加盟団体!$C$9:$H$208,5,FALSE))</f>
        <v/>
      </c>
      <c r="K634" s="179"/>
      <c r="L634" s="62"/>
      <c r="M634" s="179"/>
      <c r="N634" s="62"/>
      <c r="O634" s="180"/>
      <c r="P634" s="179"/>
      <c r="Q634" s="179"/>
      <c r="R634" s="179"/>
      <c r="S634" s="179"/>
      <c r="T634" s="179"/>
      <c r="U634" s="180"/>
      <c r="V634" s="185"/>
      <c r="W634" s="117" t="str">
        <f t="shared" si="74"/>
        <v/>
      </c>
      <c r="X634" s="189"/>
      <c r="Y634" s="179"/>
      <c r="Z634" s="187"/>
      <c r="AA634" s="180"/>
      <c r="AB634" s="180"/>
      <c r="AC634" s="190"/>
      <c r="AD634" s="179"/>
      <c r="AE634" s="60" t="str">
        <f t="shared" si="75"/>
        <v/>
      </c>
      <c r="AF634" s="118" t="str">
        <f t="shared" si="76"/>
        <v/>
      </c>
      <c r="AG634" s="118"/>
      <c r="AH634" s="52"/>
      <c r="AI634" s="52"/>
      <c r="AJ634" s="119">
        <f t="shared" si="77"/>
        <v>0</v>
      </c>
      <c r="AK634" s="119">
        <f t="shared" si="78"/>
        <v>0</v>
      </c>
      <c r="AL634" s="119">
        <f t="shared" si="79"/>
        <v>0</v>
      </c>
      <c r="AM634" s="177">
        <f t="shared" si="80"/>
        <v>0</v>
      </c>
      <c r="AN634" s="177">
        <f t="shared" si="81"/>
        <v>0</v>
      </c>
      <c r="AO634" s="177">
        <f t="shared" si="82"/>
        <v>0</v>
      </c>
    </row>
    <row r="635" spans="4:41" s="116" customFormat="1" hidden="1">
      <c r="D635" s="60">
        <v>575</v>
      </c>
      <c r="E635" s="179"/>
      <c r="F635" s="180"/>
      <c r="G635" s="181"/>
      <c r="H635" s="52" t="str">
        <f>IF($G635="","",VLOOKUP($G635,加盟団体!$C$9:$H$208,5,FALSE))</f>
        <v/>
      </c>
      <c r="I635" s="61"/>
      <c r="J635" s="62" t="str">
        <f>IF($I635="","",VLOOKUP($I635,加盟団体!$C$9:$H$208,5,FALSE))</f>
        <v/>
      </c>
      <c r="K635" s="179"/>
      <c r="L635" s="62"/>
      <c r="M635" s="179"/>
      <c r="N635" s="62"/>
      <c r="O635" s="180"/>
      <c r="P635" s="179"/>
      <c r="Q635" s="179"/>
      <c r="R635" s="179"/>
      <c r="S635" s="179"/>
      <c r="T635" s="179"/>
      <c r="U635" s="180"/>
      <c r="V635" s="186"/>
      <c r="W635" s="117" t="str">
        <f t="shared" si="74"/>
        <v/>
      </c>
      <c r="X635" s="189"/>
      <c r="Y635" s="179"/>
      <c r="Z635" s="187"/>
      <c r="AA635" s="180"/>
      <c r="AB635" s="180"/>
      <c r="AC635" s="190"/>
      <c r="AD635" s="179"/>
      <c r="AE635" s="60" t="str">
        <f t="shared" si="75"/>
        <v/>
      </c>
      <c r="AF635" s="118" t="str">
        <f t="shared" si="76"/>
        <v/>
      </c>
      <c r="AG635" s="118"/>
      <c r="AH635" s="52"/>
      <c r="AI635" s="52"/>
      <c r="AJ635" s="119">
        <f t="shared" si="77"/>
        <v>0</v>
      </c>
      <c r="AK635" s="119">
        <f t="shared" si="78"/>
        <v>0</v>
      </c>
      <c r="AL635" s="119">
        <f t="shared" si="79"/>
        <v>0</v>
      </c>
      <c r="AM635" s="177">
        <f t="shared" si="80"/>
        <v>0</v>
      </c>
      <c r="AN635" s="177">
        <f t="shared" si="81"/>
        <v>0</v>
      </c>
      <c r="AO635" s="177">
        <f t="shared" si="82"/>
        <v>0</v>
      </c>
    </row>
    <row r="636" spans="4:41" s="116" customFormat="1" hidden="1">
      <c r="D636" s="60">
        <v>576</v>
      </c>
      <c r="E636" s="179"/>
      <c r="F636" s="180"/>
      <c r="G636" s="181"/>
      <c r="H636" s="52" t="str">
        <f>IF($G636="","",VLOOKUP($G636,加盟団体!$C$9:$H$208,5,FALSE))</f>
        <v/>
      </c>
      <c r="I636" s="61"/>
      <c r="J636" s="62" t="str">
        <f>IF($I636="","",VLOOKUP($I636,加盟団体!$C$9:$H$208,5,FALSE))</f>
        <v/>
      </c>
      <c r="K636" s="179"/>
      <c r="L636" s="62"/>
      <c r="M636" s="179"/>
      <c r="N636" s="62"/>
      <c r="O636" s="180"/>
      <c r="P636" s="179"/>
      <c r="Q636" s="179"/>
      <c r="R636" s="179"/>
      <c r="S636" s="179"/>
      <c r="T636" s="179"/>
      <c r="U636" s="180"/>
      <c r="V636" s="185"/>
      <c r="W636" s="117" t="str">
        <f t="shared" si="74"/>
        <v/>
      </c>
      <c r="X636" s="189"/>
      <c r="Y636" s="179"/>
      <c r="Z636" s="187"/>
      <c r="AA636" s="181"/>
      <c r="AB636" s="181"/>
      <c r="AC636" s="191"/>
      <c r="AD636" s="179"/>
      <c r="AE636" s="60" t="str">
        <f t="shared" si="75"/>
        <v/>
      </c>
      <c r="AF636" s="118" t="str">
        <f t="shared" si="76"/>
        <v/>
      </c>
      <c r="AG636" s="118"/>
      <c r="AH636" s="52"/>
      <c r="AI636" s="52"/>
      <c r="AJ636" s="119">
        <f t="shared" si="77"/>
        <v>0</v>
      </c>
      <c r="AK636" s="119">
        <f t="shared" si="78"/>
        <v>0</v>
      </c>
      <c r="AL636" s="119">
        <f t="shared" si="79"/>
        <v>0</v>
      </c>
      <c r="AM636" s="177">
        <f t="shared" si="80"/>
        <v>0</v>
      </c>
      <c r="AN636" s="177">
        <f t="shared" si="81"/>
        <v>0</v>
      </c>
      <c r="AO636" s="177">
        <f t="shared" si="82"/>
        <v>0</v>
      </c>
    </row>
    <row r="637" spans="4:41" s="116" customFormat="1" hidden="1">
      <c r="D637" s="60">
        <v>577</v>
      </c>
      <c r="E637" s="179"/>
      <c r="F637" s="180"/>
      <c r="G637" s="181"/>
      <c r="H637" s="52" t="str">
        <f>IF($G637="","",VLOOKUP($G637,加盟団体!$C$9:$H$208,5,FALSE))</f>
        <v/>
      </c>
      <c r="I637" s="61"/>
      <c r="J637" s="62" t="str">
        <f>IF($I637="","",VLOOKUP($I637,加盟団体!$C$9:$H$208,5,FALSE))</f>
        <v/>
      </c>
      <c r="K637" s="179"/>
      <c r="L637" s="62"/>
      <c r="M637" s="179"/>
      <c r="N637" s="62"/>
      <c r="O637" s="180"/>
      <c r="P637" s="179"/>
      <c r="Q637" s="179"/>
      <c r="R637" s="179"/>
      <c r="S637" s="179"/>
      <c r="T637" s="179"/>
      <c r="U637" s="180"/>
      <c r="V637" s="185"/>
      <c r="W637" s="117" t="str">
        <f t="shared" ref="W637:W678" si="83">IF(V637="","",DATEDIF(TEXT(LEFTB($V637,4),"0000")&amp;"/"&amp;TEXT(MIDB($V637,6,2),"00")&amp;"/"&amp;TEXT(RIGHTB($V637,2),"00"),$W$60,"Y"))</f>
        <v/>
      </c>
      <c r="X637" s="189"/>
      <c r="Y637" s="179"/>
      <c r="Z637" s="187"/>
      <c r="AA637" s="180"/>
      <c r="AB637" s="180"/>
      <c r="AC637" s="190"/>
      <c r="AD637" s="179"/>
      <c r="AE637" s="60" t="str">
        <f t="shared" ref="AE637:AE678" si="84">IF(E637=$E$5,"○","")</f>
        <v/>
      </c>
      <c r="AF637" s="118" t="str">
        <f t="shared" ref="AF637:AF678" si="85">IF(V637="","",IF(AND(VALUE(TEXT(LEFTB($V637,4),"0000")&amp;TEXT(MIDB($V637,6,2),"00")&amp;TEXT(RIGHTB($V637,2),"00"))&gt;=20000701,VALUE(TEXT(LEFTB($V637,4),"0000")&amp;TEXT(MIDB($V637,6,2),"00")&amp;TEXT(RIGHTB($V637,2),"00"))&lt;=20050630),"○",""))</f>
        <v/>
      </c>
      <c r="AG637" s="118"/>
      <c r="AH637" s="52"/>
      <c r="AI637" s="52"/>
      <c r="AJ637" s="119">
        <f t="shared" ref="AJ637:AJ678" si="86">IF(G637="",0,IF(OR(M637=$M$2,M637=$M$3,M637=$M$4,M637=$M$5,M637=$M$10,M637=$M$11,M637=$M$12,M637=$M$13),4000,IF(OR(M637=$M$6,M637=$M$7),2000,IF(OR(M637=$M$8,M637=$M$9),1000,0))))</f>
        <v>0</v>
      </c>
      <c r="AK637" s="119">
        <f t="shared" ref="AK637:AK678" si="87">IF(G637="",0,IF(OR(K637=$K$2,K637=$K$3),96000,IF(K637=$K$4,66000,IF(K637=$K$5,46000,IF(OR(K637=$K$6,K637=$K$7),26000,IF(K637=$K$8,6000,IF(K637=$K$9,1000,0)))))))</f>
        <v>0</v>
      </c>
      <c r="AL637" s="119">
        <f t="shared" ref="AL637:AL678" si="88">IF(G637="",0,IF(OR(M637=$M$2,M637=$M$3,M637=$M$4,M637=$M$5),10000,IF(M637=$M$10,5000,IF(OR(M637=$M$6,M637=$M$7),2000,IF(AND(E637="追加",OR(M637=$M$6,M637=$M$7)),4000,IF(OR(M637=$M$8,M637=$M$9),1000,IF(AND(E637="追加",OR(M637=$M$8,M637=$M$9)),2000,0)))))))</f>
        <v>0</v>
      </c>
      <c r="AM637" s="177">
        <f t="shared" ref="AM637:AM678" si="89">AJ637</f>
        <v>0</v>
      </c>
      <c r="AN637" s="177">
        <f t="shared" ref="AN637:AN678" si="90">AK637</f>
        <v>0</v>
      </c>
      <c r="AO637" s="177">
        <f t="shared" ref="AO637:AO678" si="91">IF(AND($F637=$F$2,OR(M637=$M$6,M637=$M$7,M637=$M$8,M637=$M$9)),AL637*2,AL637)</f>
        <v>0</v>
      </c>
    </row>
    <row r="638" spans="4:41" s="116" customFormat="1" hidden="1">
      <c r="D638" s="60">
        <v>578</v>
      </c>
      <c r="E638" s="179"/>
      <c r="F638" s="180"/>
      <c r="G638" s="181"/>
      <c r="H638" s="52" t="str">
        <f>IF($G638="","",VLOOKUP($G638,加盟団体!$C$9:$H$208,5,FALSE))</f>
        <v/>
      </c>
      <c r="I638" s="61"/>
      <c r="J638" s="62" t="str">
        <f>IF($I638="","",VLOOKUP($I638,加盟団体!$C$9:$H$208,5,FALSE))</f>
        <v/>
      </c>
      <c r="K638" s="179"/>
      <c r="L638" s="62"/>
      <c r="M638" s="179"/>
      <c r="N638" s="62"/>
      <c r="O638" s="180"/>
      <c r="P638" s="179"/>
      <c r="Q638" s="179"/>
      <c r="R638" s="179"/>
      <c r="S638" s="179"/>
      <c r="T638" s="179"/>
      <c r="U638" s="180"/>
      <c r="V638" s="185"/>
      <c r="W638" s="117" t="str">
        <f t="shared" si="83"/>
        <v/>
      </c>
      <c r="X638" s="189"/>
      <c r="Y638" s="179"/>
      <c r="Z638" s="187"/>
      <c r="AA638" s="180"/>
      <c r="AB638" s="180"/>
      <c r="AC638" s="190"/>
      <c r="AD638" s="179"/>
      <c r="AE638" s="60" t="str">
        <f t="shared" si="84"/>
        <v/>
      </c>
      <c r="AF638" s="118" t="str">
        <f t="shared" si="85"/>
        <v/>
      </c>
      <c r="AG638" s="118"/>
      <c r="AH638" s="52"/>
      <c r="AI638" s="52"/>
      <c r="AJ638" s="119">
        <f t="shared" si="86"/>
        <v>0</v>
      </c>
      <c r="AK638" s="119">
        <f t="shared" si="87"/>
        <v>0</v>
      </c>
      <c r="AL638" s="119">
        <f t="shared" si="88"/>
        <v>0</v>
      </c>
      <c r="AM638" s="177">
        <f t="shared" si="89"/>
        <v>0</v>
      </c>
      <c r="AN638" s="177">
        <f t="shared" si="90"/>
        <v>0</v>
      </c>
      <c r="AO638" s="177">
        <f t="shared" si="91"/>
        <v>0</v>
      </c>
    </row>
    <row r="639" spans="4:41" s="116" customFormat="1" hidden="1">
      <c r="D639" s="60">
        <v>579</v>
      </c>
      <c r="E639" s="179"/>
      <c r="F639" s="180"/>
      <c r="G639" s="181"/>
      <c r="H639" s="52" t="str">
        <f>IF($G639="","",VLOOKUP($G639,加盟団体!$C$9:$H$208,5,FALSE))</f>
        <v/>
      </c>
      <c r="I639" s="61"/>
      <c r="J639" s="62" t="str">
        <f>IF($I639="","",VLOOKUP($I639,加盟団体!$C$9:$H$208,5,FALSE))</f>
        <v/>
      </c>
      <c r="K639" s="179"/>
      <c r="L639" s="62"/>
      <c r="M639" s="179"/>
      <c r="N639" s="62"/>
      <c r="O639" s="180"/>
      <c r="P639" s="179"/>
      <c r="Q639" s="179"/>
      <c r="R639" s="179"/>
      <c r="S639" s="179"/>
      <c r="T639" s="179"/>
      <c r="U639" s="180"/>
      <c r="V639" s="185"/>
      <c r="W639" s="117" t="str">
        <f t="shared" si="83"/>
        <v/>
      </c>
      <c r="X639" s="189"/>
      <c r="Y639" s="179"/>
      <c r="Z639" s="187"/>
      <c r="AA639" s="180"/>
      <c r="AB639" s="180"/>
      <c r="AC639" s="190"/>
      <c r="AD639" s="179"/>
      <c r="AE639" s="60" t="str">
        <f t="shared" si="84"/>
        <v/>
      </c>
      <c r="AF639" s="118" t="str">
        <f t="shared" si="85"/>
        <v/>
      </c>
      <c r="AG639" s="118"/>
      <c r="AH639" s="52"/>
      <c r="AI639" s="52"/>
      <c r="AJ639" s="119">
        <f t="shared" si="86"/>
        <v>0</v>
      </c>
      <c r="AK639" s="119">
        <f t="shared" si="87"/>
        <v>0</v>
      </c>
      <c r="AL639" s="119">
        <f t="shared" si="88"/>
        <v>0</v>
      </c>
      <c r="AM639" s="177">
        <f t="shared" si="89"/>
        <v>0</v>
      </c>
      <c r="AN639" s="177">
        <f t="shared" si="90"/>
        <v>0</v>
      </c>
      <c r="AO639" s="177">
        <f t="shared" si="91"/>
        <v>0</v>
      </c>
    </row>
    <row r="640" spans="4:41" s="116" customFormat="1" ht="24" hidden="1" customHeight="1">
      <c r="D640" s="60">
        <v>580</v>
      </c>
      <c r="E640" s="179"/>
      <c r="F640" s="180"/>
      <c r="G640" s="181"/>
      <c r="H640" s="52" t="str">
        <f>IF($G640="","",VLOOKUP($G640,加盟団体!$C$9:$H$208,5,FALSE))</f>
        <v/>
      </c>
      <c r="I640" s="61"/>
      <c r="J640" s="62" t="str">
        <f>IF($I640="","",VLOOKUP($I640,加盟団体!$C$9:$H$208,5,FALSE))</f>
        <v/>
      </c>
      <c r="K640" s="179"/>
      <c r="L640" s="62"/>
      <c r="M640" s="179"/>
      <c r="N640" s="62"/>
      <c r="O640" s="180"/>
      <c r="P640" s="179"/>
      <c r="Q640" s="179"/>
      <c r="R640" s="179"/>
      <c r="S640" s="179"/>
      <c r="T640" s="179"/>
      <c r="U640" s="180"/>
      <c r="V640" s="185"/>
      <c r="W640" s="117" t="str">
        <f t="shared" si="83"/>
        <v/>
      </c>
      <c r="X640" s="189"/>
      <c r="Y640" s="179"/>
      <c r="Z640" s="187"/>
      <c r="AA640" s="180"/>
      <c r="AB640" s="180"/>
      <c r="AC640" s="190"/>
      <c r="AD640" s="179"/>
      <c r="AE640" s="60" t="str">
        <f t="shared" si="84"/>
        <v/>
      </c>
      <c r="AF640" s="118" t="str">
        <f t="shared" si="85"/>
        <v/>
      </c>
      <c r="AG640" s="118"/>
      <c r="AH640" s="52"/>
      <c r="AI640" s="52"/>
      <c r="AJ640" s="119">
        <f t="shared" si="86"/>
        <v>0</v>
      </c>
      <c r="AK640" s="119">
        <f t="shared" si="87"/>
        <v>0</v>
      </c>
      <c r="AL640" s="119">
        <f t="shared" si="88"/>
        <v>0</v>
      </c>
      <c r="AM640" s="177">
        <f t="shared" si="89"/>
        <v>0</v>
      </c>
      <c r="AN640" s="177">
        <f t="shared" si="90"/>
        <v>0</v>
      </c>
      <c r="AO640" s="177">
        <f t="shared" si="91"/>
        <v>0</v>
      </c>
    </row>
    <row r="641" spans="4:41" s="116" customFormat="1" ht="24" hidden="1" customHeight="1">
      <c r="D641" s="60">
        <v>581</v>
      </c>
      <c r="E641" s="179"/>
      <c r="F641" s="180"/>
      <c r="G641" s="181"/>
      <c r="H641" s="52" t="str">
        <f>IF($G641="","",VLOOKUP($G641,加盟団体!$C$9:$H$208,5,FALSE))</f>
        <v/>
      </c>
      <c r="I641" s="61"/>
      <c r="J641" s="62" t="str">
        <f>IF($I641="","",VLOOKUP($I641,加盟団体!$C$9:$H$208,5,FALSE))</f>
        <v/>
      </c>
      <c r="K641" s="179"/>
      <c r="L641" s="62"/>
      <c r="M641" s="179"/>
      <c r="N641" s="62"/>
      <c r="O641" s="180"/>
      <c r="P641" s="179"/>
      <c r="Q641" s="179"/>
      <c r="R641" s="179"/>
      <c r="S641" s="179"/>
      <c r="T641" s="179"/>
      <c r="U641" s="180"/>
      <c r="V641" s="185"/>
      <c r="W641" s="117" t="str">
        <f t="shared" si="83"/>
        <v/>
      </c>
      <c r="X641" s="189"/>
      <c r="Y641" s="179"/>
      <c r="Z641" s="187"/>
      <c r="AA641" s="180"/>
      <c r="AB641" s="180"/>
      <c r="AC641" s="190"/>
      <c r="AD641" s="179"/>
      <c r="AE641" s="60" t="str">
        <f t="shared" si="84"/>
        <v/>
      </c>
      <c r="AF641" s="118" t="str">
        <f t="shared" si="85"/>
        <v/>
      </c>
      <c r="AG641" s="118"/>
      <c r="AH641" s="52"/>
      <c r="AI641" s="52"/>
      <c r="AJ641" s="119">
        <f t="shared" si="86"/>
        <v>0</v>
      </c>
      <c r="AK641" s="119">
        <f t="shared" si="87"/>
        <v>0</v>
      </c>
      <c r="AL641" s="119">
        <f t="shared" si="88"/>
        <v>0</v>
      </c>
      <c r="AM641" s="177">
        <f t="shared" si="89"/>
        <v>0</v>
      </c>
      <c r="AN641" s="177">
        <f t="shared" si="90"/>
        <v>0</v>
      </c>
      <c r="AO641" s="177">
        <f t="shared" si="91"/>
        <v>0</v>
      </c>
    </row>
    <row r="642" spans="4:41" s="116" customFormat="1" hidden="1">
      <c r="D642" s="60">
        <v>582</v>
      </c>
      <c r="E642" s="179"/>
      <c r="F642" s="180"/>
      <c r="G642" s="181"/>
      <c r="H642" s="52" t="str">
        <f>IF($G642="","",VLOOKUP($G642,加盟団体!$C$9:$H$208,5,FALSE))</f>
        <v/>
      </c>
      <c r="I642" s="61"/>
      <c r="J642" s="62" t="str">
        <f>IF($I642="","",VLOOKUP($I642,加盟団体!$C$9:$H$208,5,FALSE))</f>
        <v/>
      </c>
      <c r="K642" s="179"/>
      <c r="L642" s="62"/>
      <c r="M642" s="179"/>
      <c r="N642" s="62"/>
      <c r="O642" s="180"/>
      <c r="P642" s="179"/>
      <c r="Q642" s="179"/>
      <c r="R642" s="179"/>
      <c r="S642" s="179"/>
      <c r="T642" s="179"/>
      <c r="U642" s="180"/>
      <c r="V642" s="185"/>
      <c r="W642" s="117" t="str">
        <f t="shared" si="83"/>
        <v/>
      </c>
      <c r="X642" s="189"/>
      <c r="Y642" s="179"/>
      <c r="Z642" s="187"/>
      <c r="AA642" s="180"/>
      <c r="AB642" s="180"/>
      <c r="AC642" s="190"/>
      <c r="AD642" s="179"/>
      <c r="AE642" s="60" t="str">
        <f t="shared" si="84"/>
        <v/>
      </c>
      <c r="AF642" s="118" t="str">
        <f t="shared" si="85"/>
        <v/>
      </c>
      <c r="AG642" s="118"/>
      <c r="AH642" s="52"/>
      <c r="AI642" s="52"/>
      <c r="AJ642" s="119">
        <f t="shared" si="86"/>
        <v>0</v>
      </c>
      <c r="AK642" s="119">
        <f t="shared" si="87"/>
        <v>0</v>
      </c>
      <c r="AL642" s="119">
        <f t="shared" si="88"/>
        <v>0</v>
      </c>
      <c r="AM642" s="177">
        <f t="shared" si="89"/>
        <v>0</v>
      </c>
      <c r="AN642" s="177">
        <f t="shared" si="90"/>
        <v>0</v>
      </c>
      <c r="AO642" s="177">
        <f t="shared" si="91"/>
        <v>0</v>
      </c>
    </row>
    <row r="643" spans="4:41" s="116" customFormat="1" hidden="1">
      <c r="D643" s="60">
        <v>583</v>
      </c>
      <c r="E643" s="179"/>
      <c r="F643" s="180"/>
      <c r="G643" s="181"/>
      <c r="H643" s="52" t="str">
        <f>IF($G643="","",VLOOKUP($G643,加盟団体!$C$9:$H$208,5,FALSE))</f>
        <v/>
      </c>
      <c r="I643" s="61"/>
      <c r="J643" s="62" t="str">
        <f>IF($I643="","",VLOOKUP($I643,加盟団体!$C$9:$H$208,5,FALSE))</f>
        <v/>
      </c>
      <c r="K643" s="179"/>
      <c r="L643" s="62"/>
      <c r="M643" s="179"/>
      <c r="N643" s="62"/>
      <c r="O643" s="180"/>
      <c r="P643" s="179"/>
      <c r="Q643" s="179"/>
      <c r="R643" s="179"/>
      <c r="S643" s="179"/>
      <c r="T643" s="179"/>
      <c r="U643" s="180"/>
      <c r="V643" s="186"/>
      <c r="W643" s="117" t="str">
        <f t="shared" si="83"/>
        <v/>
      </c>
      <c r="X643" s="189"/>
      <c r="Y643" s="179"/>
      <c r="Z643" s="187"/>
      <c r="AA643" s="180"/>
      <c r="AB643" s="180"/>
      <c r="AC643" s="190"/>
      <c r="AD643" s="179"/>
      <c r="AE643" s="60" t="str">
        <f t="shared" si="84"/>
        <v/>
      </c>
      <c r="AF643" s="118" t="str">
        <f t="shared" si="85"/>
        <v/>
      </c>
      <c r="AG643" s="118"/>
      <c r="AH643" s="52"/>
      <c r="AI643" s="52"/>
      <c r="AJ643" s="119">
        <f t="shared" si="86"/>
        <v>0</v>
      </c>
      <c r="AK643" s="119">
        <f t="shared" si="87"/>
        <v>0</v>
      </c>
      <c r="AL643" s="119">
        <f t="shared" si="88"/>
        <v>0</v>
      </c>
      <c r="AM643" s="177">
        <f t="shared" si="89"/>
        <v>0</v>
      </c>
      <c r="AN643" s="177">
        <f t="shared" si="90"/>
        <v>0</v>
      </c>
      <c r="AO643" s="177">
        <f t="shared" si="91"/>
        <v>0</v>
      </c>
    </row>
    <row r="644" spans="4:41" s="116" customFormat="1" hidden="1">
      <c r="D644" s="60">
        <v>584</v>
      </c>
      <c r="E644" s="179"/>
      <c r="F644" s="180"/>
      <c r="G644" s="181"/>
      <c r="H644" s="52" t="str">
        <f>IF($G644="","",VLOOKUP($G644,加盟団体!$C$9:$H$208,5,FALSE))</f>
        <v/>
      </c>
      <c r="I644" s="61"/>
      <c r="J644" s="62" t="str">
        <f>IF($I644="","",VLOOKUP($I644,加盟団体!$C$9:$H$208,5,FALSE))</f>
        <v/>
      </c>
      <c r="K644" s="179"/>
      <c r="L644" s="62"/>
      <c r="M644" s="179"/>
      <c r="N644" s="62"/>
      <c r="O644" s="180"/>
      <c r="P644" s="179"/>
      <c r="Q644" s="179"/>
      <c r="R644" s="179"/>
      <c r="S644" s="179"/>
      <c r="T644" s="179"/>
      <c r="U644" s="180"/>
      <c r="V644" s="185"/>
      <c r="W644" s="117" t="str">
        <f t="shared" si="83"/>
        <v/>
      </c>
      <c r="X644" s="189"/>
      <c r="Y644" s="179"/>
      <c r="Z644" s="187"/>
      <c r="AA644" s="180"/>
      <c r="AB644" s="180"/>
      <c r="AC644" s="190"/>
      <c r="AD644" s="179"/>
      <c r="AE644" s="60" t="str">
        <f t="shared" si="84"/>
        <v/>
      </c>
      <c r="AF644" s="118" t="str">
        <f t="shared" si="85"/>
        <v/>
      </c>
      <c r="AG644" s="118"/>
      <c r="AH644" s="52"/>
      <c r="AI644" s="52"/>
      <c r="AJ644" s="119">
        <f t="shared" si="86"/>
        <v>0</v>
      </c>
      <c r="AK644" s="119">
        <f t="shared" si="87"/>
        <v>0</v>
      </c>
      <c r="AL644" s="119">
        <f t="shared" si="88"/>
        <v>0</v>
      </c>
      <c r="AM644" s="177">
        <f t="shared" si="89"/>
        <v>0</v>
      </c>
      <c r="AN644" s="177">
        <f t="shared" si="90"/>
        <v>0</v>
      </c>
      <c r="AO644" s="177">
        <f t="shared" si="91"/>
        <v>0</v>
      </c>
    </row>
    <row r="645" spans="4:41" s="116" customFormat="1" hidden="1">
      <c r="D645" s="60">
        <v>585</v>
      </c>
      <c r="E645" s="179"/>
      <c r="F645" s="180"/>
      <c r="G645" s="181"/>
      <c r="H645" s="52" t="str">
        <f>IF($G645="","",VLOOKUP($G645,加盟団体!$C$9:$H$208,5,FALSE))</f>
        <v/>
      </c>
      <c r="I645" s="61"/>
      <c r="J645" s="62" t="str">
        <f>IF($I645="","",VLOOKUP($I645,加盟団体!$C$9:$H$208,5,FALSE))</f>
        <v/>
      </c>
      <c r="K645" s="179"/>
      <c r="L645" s="62"/>
      <c r="M645" s="179"/>
      <c r="N645" s="62"/>
      <c r="O645" s="180"/>
      <c r="P645" s="179"/>
      <c r="Q645" s="179"/>
      <c r="R645" s="179"/>
      <c r="S645" s="179"/>
      <c r="T645" s="179"/>
      <c r="U645" s="180"/>
      <c r="V645" s="186"/>
      <c r="W645" s="117" t="str">
        <f t="shared" si="83"/>
        <v/>
      </c>
      <c r="X645" s="189"/>
      <c r="Y645" s="179"/>
      <c r="Z645" s="187"/>
      <c r="AA645" s="180"/>
      <c r="AB645" s="180"/>
      <c r="AC645" s="190"/>
      <c r="AD645" s="179"/>
      <c r="AE645" s="60" t="str">
        <f t="shared" si="84"/>
        <v/>
      </c>
      <c r="AF645" s="118" t="str">
        <f t="shared" si="85"/>
        <v/>
      </c>
      <c r="AG645" s="118" t="s">
        <v>2396</v>
      </c>
      <c r="AH645" s="52"/>
      <c r="AI645" s="52"/>
      <c r="AJ645" s="119">
        <f t="shared" si="86"/>
        <v>0</v>
      </c>
      <c r="AK645" s="119">
        <f t="shared" si="87"/>
        <v>0</v>
      </c>
      <c r="AL645" s="119">
        <f t="shared" si="88"/>
        <v>0</v>
      </c>
      <c r="AM645" s="177">
        <f t="shared" si="89"/>
        <v>0</v>
      </c>
      <c r="AN645" s="177">
        <f t="shared" si="90"/>
        <v>0</v>
      </c>
      <c r="AO645" s="177">
        <f t="shared" si="91"/>
        <v>0</v>
      </c>
    </row>
    <row r="646" spans="4:41" s="116" customFormat="1" hidden="1">
      <c r="D646" s="60">
        <v>586</v>
      </c>
      <c r="E646" s="179"/>
      <c r="F646" s="180"/>
      <c r="G646" s="181"/>
      <c r="H646" s="52" t="str">
        <f>IF($G646="","",VLOOKUP($G646,加盟団体!$C$9:$H$208,5,FALSE))</f>
        <v/>
      </c>
      <c r="I646" s="61"/>
      <c r="J646" s="62" t="str">
        <f>IF($I646="","",VLOOKUP($I646,加盟団体!$C$9:$H$208,5,FALSE))</f>
        <v/>
      </c>
      <c r="K646" s="179"/>
      <c r="L646" s="62"/>
      <c r="M646" s="179"/>
      <c r="N646" s="62"/>
      <c r="O646" s="180"/>
      <c r="P646" s="179"/>
      <c r="Q646" s="179"/>
      <c r="R646" s="179"/>
      <c r="S646" s="179"/>
      <c r="T646" s="179"/>
      <c r="U646" s="180"/>
      <c r="V646" s="185"/>
      <c r="W646" s="117" t="str">
        <f t="shared" si="83"/>
        <v/>
      </c>
      <c r="X646" s="189"/>
      <c r="Y646" s="179"/>
      <c r="Z646" s="187"/>
      <c r="AA646" s="181"/>
      <c r="AB646" s="181"/>
      <c r="AC646" s="190"/>
      <c r="AD646" s="179"/>
      <c r="AE646" s="60" t="str">
        <f t="shared" si="84"/>
        <v/>
      </c>
      <c r="AF646" s="118" t="str">
        <f t="shared" si="85"/>
        <v/>
      </c>
      <c r="AG646" s="118"/>
      <c r="AH646" s="52"/>
      <c r="AI646" s="52"/>
      <c r="AJ646" s="119">
        <f t="shared" si="86"/>
        <v>0</v>
      </c>
      <c r="AK646" s="119">
        <f t="shared" si="87"/>
        <v>0</v>
      </c>
      <c r="AL646" s="119">
        <f t="shared" si="88"/>
        <v>0</v>
      </c>
      <c r="AM646" s="177">
        <f t="shared" si="89"/>
        <v>0</v>
      </c>
      <c r="AN646" s="177">
        <f t="shared" si="90"/>
        <v>0</v>
      </c>
      <c r="AO646" s="177">
        <f t="shared" si="91"/>
        <v>0</v>
      </c>
    </row>
    <row r="647" spans="4:41" s="116" customFormat="1" hidden="1">
      <c r="D647" s="60">
        <v>587</v>
      </c>
      <c r="E647" s="179"/>
      <c r="F647" s="180"/>
      <c r="G647" s="181"/>
      <c r="H647" s="52" t="str">
        <f>IF($G647="","",VLOOKUP($G647,加盟団体!$C$9:$H$208,5,FALSE))</f>
        <v/>
      </c>
      <c r="I647" s="61"/>
      <c r="J647" s="62" t="str">
        <f>IF($I647="","",VLOOKUP($I647,加盟団体!$C$9:$H$208,5,FALSE))</f>
        <v/>
      </c>
      <c r="K647" s="179"/>
      <c r="L647" s="62"/>
      <c r="M647" s="179"/>
      <c r="N647" s="62"/>
      <c r="O647" s="180"/>
      <c r="P647" s="179"/>
      <c r="Q647" s="179"/>
      <c r="R647" s="179"/>
      <c r="S647" s="179"/>
      <c r="T647" s="179"/>
      <c r="U647" s="180"/>
      <c r="V647" s="185"/>
      <c r="W647" s="117" t="str">
        <f t="shared" si="83"/>
        <v/>
      </c>
      <c r="X647" s="189"/>
      <c r="Y647" s="179"/>
      <c r="Z647" s="187"/>
      <c r="AA647" s="180"/>
      <c r="AB647" s="180"/>
      <c r="AC647" s="190"/>
      <c r="AD647" s="179"/>
      <c r="AE647" s="60" t="str">
        <f t="shared" si="84"/>
        <v/>
      </c>
      <c r="AF647" s="118" t="str">
        <f t="shared" si="85"/>
        <v/>
      </c>
      <c r="AG647" s="118"/>
      <c r="AH647" s="52"/>
      <c r="AI647" s="52"/>
      <c r="AJ647" s="119">
        <f t="shared" si="86"/>
        <v>0</v>
      </c>
      <c r="AK647" s="119">
        <f t="shared" si="87"/>
        <v>0</v>
      </c>
      <c r="AL647" s="119">
        <f t="shared" si="88"/>
        <v>0</v>
      </c>
      <c r="AM647" s="177">
        <f t="shared" si="89"/>
        <v>0</v>
      </c>
      <c r="AN647" s="177">
        <f t="shared" si="90"/>
        <v>0</v>
      </c>
      <c r="AO647" s="177">
        <f t="shared" si="91"/>
        <v>0</v>
      </c>
    </row>
    <row r="648" spans="4:41" s="116" customFormat="1" hidden="1">
      <c r="D648" s="60">
        <v>588</v>
      </c>
      <c r="E648" s="179"/>
      <c r="F648" s="180"/>
      <c r="G648" s="181"/>
      <c r="H648" s="52" t="str">
        <f>IF($G648="","",VLOOKUP($G648,加盟団体!$C$9:$H$208,5,FALSE))</f>
        <v/>
      </c>
      <c r="I648" s="61"/>
      <c r="J648" s="62" t="str">
        <f>IF($I648="","",VLOOKUP($I648,加盟団体!$C$9:$H$208,5,FALSE))</f>
        <v/>
      </c>
      <c r="K648" s="179"/>
      <c r="L648" s="62"/>
      <c r="M648" s="179"/>
      <c r="N648" s="62"/>
      <c r="O648" s="180"/>
      <c r="P648" s="179"/>
      <c r="Q648" s="179"/>
      <c r="R648" s="179"/>
      <c r="S648" s="179"/>
      <c r="T648" s="179"/>
      <c r="U648" s="180"/>
      <c r="V648" s="185"/>
      <c r="W648" s="117" t="str">
        <f t="shared" si="83"/>
        <v/>
      </c>
      <c r="X648" s="189"/>
      <c r="Y648" s="179"/>
      <c r="Z648" s="187"/>
      <c r="AA648" s="180"/>
      <c r="AB648" s="180"/>
      <c r="AC648" s="190"/>
      <c r="AD648" s="179"/>
      <c r="AE648" s="60" t="str">
        <f t="shared" si="84"/>
        <v/>
      </c>
      <c r="AF648" s="118" t="str">
        <f t="shared" si="85"/>
        <v/>
      </c>
      <c r="AG648" s="118"/>
      <c r="AH648" s="52"/>
      <c r="AI648" s="52"/>
      <c r="AJ648" s="119">
        <f t="shared" si="86"/>
        <v>0</v>
      </c>
      <c r="AK648" s="119">
        <f t="shared" si="87"/>
        <v>0</v>
      </c>
      <c r="AL648" s="119">
        <f t="shared" si="88"/>
        <v>0</v>
      </c>
      <c r="AM648" s="177">
        <f t="shared" si="89"/>
        <v>0</v>
      </c>
      <c r="AN648" s="177">
        <f t="shared" si="90"/>
        <v>0</v>
      </c>
      <c r="AO648" s="177">
        <f t="shared" si="91"/>
        <v>0</v>
      </c>
    </row>
    <row r="649" spans="4:41" s="116" customFormat="1" hidden="1">
      <c r="D649" s="60">
        <v>589</v>
      </c>
      <c r="E649" s="179"/>
      <c r="F649" s="180"/>
      <c r="G649" s="181"/>
      <c r="H649" s="52" t="str">
        <f>IF($G649="","",VLOOKUP($G649,加盟団体!$C$9:$H$208,5,FALSE))</f>
        <v/>
      </c>
      <c r="I649" s="61"/>
      <c r="J649" s="62" t="str">
        <f>IF($I649="","",VLOOKUP($I649,加盟団体!$C$9:$H$208,5,FALSE))</f>
        <v/>
      </c>
      <c r="K649" s="179"/>
      <c r="L649" s="62"/>
      <c r="M649" s="179"/>
      <c r="N649" s="62"/>
      <c r="O649" s="180"/>
      <c r="P649" s="179"/>
      <c r="Q649" s="179"/>
      <c r="R649" s="179"/>
      <c r="S649" s="179"/>
      <c r="T649" s="179"/>
      <c r="U649" s="180"/>
      <c r="V649" s="185"/>
      <c r="W649" s="117" t="str">
        <f t="shared" si="83"/>
        <v/>
      </c>
      <c r="X649" s="189"/>
      <c r="Y649" s="179"/>
      <c r="Z649" s="187"/>
      <c r="AA649" s="180"/>
      <c r="AB649" s="180"/>
      <c r="AC649" s="190"/>
      <c r="AD649" s="179"/>
      <c r="AE649" s="60" t="str">
        <f t="shared" si="84"/>
        <v/>
      </c>
      <c r="AF649" s="118" t="str">
        <f t="shared" si="85"/>
        <v/>
      </c>
      <c r="AG649" s="118"/>
      <c r="AH649" s="52"/>
      <c r="AI649" s="52"/>
      <c r="AJ649" s="119">
        <f t="shared" si="86"/>
        <v>0</v>
      </c>
      <c r="AK649" s="119">
        <f t="shared" si="87"/>
        <v>0</v>
      </c>
      <c r="AL649" s="119">
        <f t="shared" si="88"/>
        <v>0</v>
      </c>
      <c r="AM649" s="177">
        <f t="shared" si="89"/>
        <v>0</v>
      </c>
      <c r="AN649" s="177">
        <f t="shared" si="90"/>
        <v>0</v>
      </c>
      <c r="AO649" s="177">
        <f t="shared" si="91"/>
        <v>0</v>
      </c>
    </row>
    <row r="650" spans="4:41" s="116" customFormat="1" hidden="1">
      <c r="D650" s="60">
        <v>590</v>
      </c>
      <c r="E650" s="179"/>
      <c r="F650" s="180"/>
      <c r="G650" s="181"/>
      <c r="H650" s="52" t="str">
        <f>IF($G650="","",VLOOKUP($G650,加盟団体!$C$9:$H$208,5,FALSE))</f>
        <v/>
      </c>
      <c r="I650" s="61"/>
      <c r="J650" s="62" t="str">
        <f>IF($I650="","",VLOOKUP($I650,加盟団体!$C$9:$H$208,5,FALSE))</f>
        <v/>
      </c>
      <c r="K650" s="179"/>
      <c r="L650" s="62"/>
      <c r="M650" s="179"/>
      <c r="N650" s="62"/>
      <c r="O650" s="180"/>
      <c r="P650" s="179"/>
      <c r="Q650" s="179"/>
      <c r="R650" s="179"/>
      <c r="S650" s="179"/>
      <c r="T650" s="179"/>
      <c r="U650" s="180"/>
      <c r="V650" s="185"/>
      <c r="W650" s="117" t="str">
        <f t="shared" si="83"/>
        <v/>
      </c>
      <c r="X650" s="189"/>
      <c r="Y650" s="179"/>
      <c r="Z650" s="187"/>
      <c r="AA650" s="180"/>
      <c r="AB650" s="180"/>
      <c r="AC650" s="190"/>
      <c r="AD650" s="179"/>
      <c r="AE650" s="60" t="str">
        <f t="shared" si="84"/>
        <v/>
      </c>
      <c r="AF650" s="118" t="str">
        <f t="shared" si="85"/>
        <v/>
      </c>
      <c r="AG650" s="118"/>
      <c r="AH650" s="52"/>
      <c r="AI650" s="52"/>
      <c r="AJ650" s="119">
        <f t="shared" si="86"/>
        <v>0</v>
      </c>
      <c r="AK650" s="119">
        <f t="shared" si="87"/>
        <v>0</v>
      </c>
      <c r="AL650" s="119">
        <f t="shared" si="88"/>
        <v>0</v>
      </c>
      <c r="AM650" s="177">
        <f t="shared" si="89"/>
        <v>0</v>
      </c>
      <c r="AN650" s="177">
        <f t="shared" si="90"/>
        <v>0</v>
      </c>
      <c r="AO650" s="177">
        <f t="shared" si="91"/>
        <v>0</v>
      </c>
    </row>
    <row r="651" spans="4:41" s="116" customFormat="1" hidden="1">
      <c r="D651" s="60">
        <v>591</v>
      </c>
      <c r="E651" s="179"/>
      <c r="F651" s="180"/>
      <c r="G651" s="181"/>
      <c r="H651" s="52" t="str">
        <f>IF($G651="","",VLOOKUP($G651,加盟団体!$C$9:$H$208,5,FALSE))</f>
        <v/>
      </c>
      <c r="I651" s="61"/>
      <c r="J651" s="62" t="str">
        <f>IF($I651="","",VLOOKUP($I651,加盟団体!$C$9:$H$208,5,FALSE))</f>
        <v/>
      </c>
      <c r="K651" s="179"/>
      <c r="L651" s="62"/>
      <c r="M651" s="179"/>
      <c r="N651" s="62"/>
      <c r="O651" s="180"/>
      <c r="P651" s="179"/>
      <c r="Q651" s="179"/>
      <c r="R651" s="179"/>
      <c r="S651" s="179"/>
      <c r="T651" s="179"/>
      <c r="U651" s="180"/>
      <c r="V651" s="185"/>
      <c r="W651" s="117" t="str">
        <f t="shared" si="83"/>
        <v/>
      </c>
      <c r="X651" s="189"/>
      <c r="Y651" s="179"/>
      <c r="Z651" s="187"/>
      <c r="AA651" s="180"/>
      <c r="AB651" s="180"/>
      <c r="AC651" s="190"/>
      <c r="AD651" s="179"/>
      <c r="AE651" s="60" t="str">
        <f t="shared" si="84"/>
        <v/>
      </c>
      <c r="AF651" s="118" t="str">
        <f t="shared" si="85"/>
        <v/>
      </c>
      <c r="AG651" s="118"/>
      <c r="AH651" s="52"/>
      <c r="AI651" s="52"/>
      <c r="AJ651" s="119">
        <f t="shared" si="86"/>
        <v>0</v>
      </c>
      <c r="AK651" s="119">
        <f t="shared" si="87"/>
        <v>0</v>
      </c>
      <c r="AL651" s="119">
        <f t="shared" si="88"/>
        <v>0</v>
      </c>
      <c r="AM651" s="177">
        <f t="shared" si="89"/>
        <v>0</v>
      </c>
      <c r="AN651" s="177">
        <f t="shared" si="90"/>
        <v>0</v>
      </c>
      <c r="AO651" s="177">
        <f t="shared" si="91"/>
        <v>0</v>
      </c>
    </row>
    <row r="652" spans="4:41" s="116" customFormat="1" hidden="1">
      <c r="D652" s="60">
        <v>592</v>
      </c>
      <c r="E652" s="179"/>
      <c r="F652" s="180"/>
      <c r="G652" s="181"/>
      <c r="H652" s="52" t="str">
        <f>IF($G652="","",VLOOKUP($G652,加盟団体!$C$9:$H$208,5,FALSE))</f>
        <v/>
      </c>
      <c r="I652" s="61"/>
      <c r="J652" s="62" t="str">
        <f>IF($I652="","",VLOOKUP($I652,加盟団体!$C$9:$H$208,5,FALSE))</f>
        <v/>
      </c>
      <c r="K652" s="179"/>
      <c r="L652" s="62"/>
      <c r="M652" s="179"/>
      <c r="N652" s="62"/>
      <c r="O652" s="180"/>
      <c r="P652" s="179"/>
      <c r="Q652" s="179"/>
      <c r="R652" s="179"/>
      <c r="S652" s="179"/>
      <c r="T652" s="179"/>
      <c r="U652" s="180"/>
      <c r="V652" s="186"/>
      <c r="W652" s="117" t="str">
        <f t="shared" si="83"/>
        <v/>
      </c>
      <c r="X652" s="194"/>
      <c r="Y652" s="195"/>
      <c r="Z652" s="195"/>
      <c r="AA652" s="196"/>
      <c r="AB652" s="180"/>
      <c r="AC652" s="190"/>
      <c r="AD652" s="179"/>
      <c r="AE652" s="60" t="str">
        <f t="shared" si="84"/>
        <v/>
      </c>
      <c r="AF652" s="118" t="str">
        <f t="shared" si="85"/>
        <v/>
      </c>
      <c r="AG652" s="118"/>
      <c r="AH652" s="52"/>
      <c r="AI652" s="52"/>
      <c r="AJ652" s="119">
        <f t="shared" si="86"/>
        <v>0</v>
      </c>
      <c r="AK652" s="119">
        <f t="shared" si="87"/>
        <v>0</v>
      </c>
      <c r="AL652" s="119">
        <f t="shared" si="88"/>
        <v>0</v>
      </c>
      <c r="AM652" s="177">
        <f t="shared" si="89"/>
        <v>0</v>
      </c>
      <c r="AN652" s="177">
        <f t="shared" si="90"/>
        <v>0</v>
      </c>
      <c r="AO652" s="177">
        <f t="shared" si="91"/>
        <v>0</v>
      </c>
    </row>
    <row r="653" spans="4:41" s="116" customFormat="1" hidden="1">
      <c r="D653" s="60">
        <v>593</v>
      </c>
      <c r="E653" s="179"/>
      <c r="F653" s="180"/>
      <c r="G653" s="181"/>
      <c r="H653" s="52" t="str">
        <f>IF($G653="","",VLOOKUP($G653,加盟団体!$C$9:$H$208,5,FALSE))</f>
        <v/>
      </c>
      <c r="I653" s="61"/>
      <c r="J653" s="62" t="str">
        <f>IF($I653="","",VLOOKUP($I653,加盟団体!$C$9:$H$208,5,FALSE))</f>
        <v/>
      </c>
      <c r="K653" s="179"/>
      <c r="L653" s="62"/>
      <c r="M653" s="179"/>
      <c r="N653" s="62"/>
      <c r="O653" s="180"/>
      <c r="P653" s="179"/>
      <c r="Q653" s="179"/>
      <c r="R653" s="179"/>
      <c r="S653" s="179"/>
      <c r="T653" s="179"/>
      <c r="U653" s="180"/>
      <c r="V653" s="185"/>
      <c r="W653" s="117" t="str">
        <f t="shared" si="83"/>
        <v/>
      </c>
      <c r="X653" s="189"/>
      <c r="Y653" s="179"/>
      <c r="Z653" s="187"/>
      <c r="AA653" s="181"/>
      <c r="AB653" s="181"/>
      <c r="AC653" s="191"/>
      <c r="AD653" s="179"/>
      <c r="AE653" s="60" t="str">
        <f t="shared" si="84"/>
        <v/>
      </c>
      <c r="AF653" s="118" t="str">
        <f t="shared" si="85"/>
        <v/>
      </c>
      <c r="AG653" s="118"/>
      <c r="AH653" s="52"/>
      <c r="AI653" s="52"/>
      <c r="AJ653" s="119">
        <f t="shared" si="86"/>
        <v>0</v>
      </c>
      <c r="AK653" s="119">
        <f t="shared" si="87"/>
        <v>0</v>
      </c>
      <c r="AL653" s="119">
        <f t="shared" si="88"/>
        <v>0</v>
      </c>
      <c r="AM653" s="177">
        <f t="shared" si="89"/>
        <v>0</v>
      </c>
      <c r="AN653" s="177">
        <f t="shared" si="90"/>
        <v>0</v>
      </c>
      <c r="AO653" s="177">
        <f t="shared" si="91"/>
        <v>0</v>
      </c>
    </row>
    <row r="654" spans="4:41" s="116" customFormat="1" hidden="1">
      <c r="D654" s="60">
        <v>594</v>
      </c>
      <c r="E654" s="179"/>
      <c r="F654" s="180"/>
      <c r="G654" s="181"/>
      <c r="H654" s="52" t="str">
        <f>IF($G654="","",VLOOKUP($G654,加盟団体!$C$9:$H$208,5,FALSE))</f>
        <v/>
      </c>
      <c r="I654" s="61"/>
      <c r="J654" s="62" t="str">
        <f>IF($I654="","",VLOOKUP($I654,加盟団体!$C$9:$H$208,5,FALSE))</f>
        <v/>
      </c>
      <c r="K654" s="179"/>
      <c r="L654" s="62"/>
      <c r="M654" s="179"/>
      <c r="N654" s="62"/>
      <c r="O654" s="180"/>
      <c r="P654" s="179"/>
      <c r="Q654" s="179"/>
      <c r="R654" s="179"/>
      <c r="S654" s="179"/>
      <c r="T654" s="179"/>
      <c r="U654" s="180"/>
      <c r="V654" s="185"/>
      <c r="W654" s="117" t="str">
        <f t="shared" si="83"/>
        <v/>
      </c>
      <c r="X654" s="189"/>
      <c r="Y654" s="179"/>
      <c r="Z654" s="187"/>
      <c r="AA654" s="180"/>
      <c r="AB654" s="180"/>
      <c r="AC654" s="190"/>
      <c r="AD654" s="179"/>
      <c r="AE654" s="60" t="str">
        <f t="shared" si="84"/>
        <v/>
      </c>
      <c r="AF654" s="118" t="str">
        <f t="shared" si="85"/>
        <v/>
      </c>
      <c r="AG654" s="118"/>
      <c r="AH654" s="52"/>
      <c r="AI654" s="52"/>
      <c r="AJ654" s="119">
        <f t="shared" si="86"/>
        <v>0</v>
      </c>
      <c r="AK654" s="119">
        <f t="shared" si="87"/>
        <v>0</v>
      </c>
      <c r="AL654" s="119">
        <f t="shared" si="88"/>
        <v>0</v>
      </c>
      <c r="AM654" s="177">
        <f t="shared" si="89"/>
        <v>0</v>
      </c>
      <c r="AN654" s="177">
        <f t="shared" si="90"/>
        <v>0</v>
      </c>
      <c r="AO654" s="177">
        <f t="shared" si="91"/>
        <v>0</v>
      </c>
    </row>
    <row r="655" spans="4:41" s="116" customFormat="1" hidden="1">
      <c r="D655" s="60">
        <v>595</v>
      </c>
      <c r="E655" s="179"/>
      <c r="F655" s="180"/>
      <c r="G655" s="181"/>
      <c r="H655" s="52" t="str">
        <f>IF($G655="","",VLOOKUP($G655,加盟団体!$C$9:$H$208,5,FALSE))</f>
        <v/>
      </c>
      <c r="I655" s="61"/>
      <c r="J655" s="62" t="str">
        <f>IF($I655="","",VLOOKUP($I655,加盟団体!$C$9:$H$208,5,FALSE))</f>
        <v/>
      </c>
      <c r="K655" s="179"/>
      <c r="L655" s="62"/>
      <c r="M655" s="179"/>
      <c r="N655" s="62"/>
      <c r="O655" s="180"/>
      <c r="P655" s="179"/>
      <c r="Q655" s="179"/>
      <c r="R655" s="179"/>
      <c r="S655" s="179"/>
      <c r="T655" s="179"/>
      <c r="U655" s="180"/>
      <c r="V655" s="185"/>
      <c r="W655" s="117" t="str">
        <f t="shared" si="83"/>
        <v/>
      </c>
      <c r="X655" s="189"/>
      <c r="Y655" s="179"/>
      <c r="Z655" s="187"/>
      <c r="AA655" s="181"/>
      <c r="AB655" s="181"/>
      <c r="AC655" s="191"/>
      <c r="AD655" s="179"/>
      <c r="AE655" s="60" t="str">
        <f t="shared" si="84"/>
        <v/>
      </c>
      <c r="AF655" s="118" t="str">
        <f t="shared" si="85"/>
        <v/>
      </c>
      <c r="AG655" s="118"/>
      <c r="AH655" s="52"/>
      <c r="AI655" s="52"/>
      <c r="AJ655" s="119">
        <f t="shared" si="86"/>
        <v>0</v>
      </c>
      <c r="AK655" s="119">
        <f t="shared" si="87"/>
        <v>0</v>
      </c>
      <c r="AL655" s="119">
        <f t="shared" si="88"/>
        <v>0</v>
      </c>
      <c r="AM655" s="177">
        <f t="shared" si="89"/>
        <v>0</v>
      </c>
      <c r="AN655" s="177">
        <f t="shared" si="90"/>
        <v>0</v>
      </c>
      <c r="AO655" s="177">
        <f t="shared" si="91"/>
        <v>0</v>
      </c>
    </row>
    <row r="656" spans="4:41" s="116" customFormat="1" hidden="1">
      <c r="D656" s="60">
        <v>596</v>
      </c>
      <c r="E656" s="179"/>
      <c r="F656" s="180"/>
      <c r="G656" s="181"/>
      <c r="H656" s="52" t="str">
        <f>IF($G656="","",VLOOKUP($G656,加盟団体!$C$9:$H$208,5,FALSE))</f>
        <v/>
      </c>
      <c r="I656" s="61"/>
      <c r="J656" s="62" t="str">
        <f>IF($I656="","",VLOOKUP($I656,加盟団体!$C$9:$H$208,5,FALSE))</f>
        <v/>
      </c>
      <c r="K656" s="179"/>
      <c r="L656" s="62"/>
      <c r="M656" s="179"/>
      <c r="N656" s="62"/>
      <c r="O656" s="180"/>
      <c r="P656" s="179"/>
      <c r="Q656" s="179"/>
      <c r="R656" s="179"/>
      <c r="S656" s="179"/>
      <c r="T656" s="179"/>
      <c r="U656" s="180"/>
      <c r="V656" s="186"/>
      <c r="W656" s="117" t="str">
        <f t="shared" si="83"/>
        <v/>
      </c>
      <c r="X656" s="189"/>
      <c r="Y656" s="179"/>
      <c r="Z656" s="187"/>
      <c r="AA656" s="180"/>
      <c r="AB656" s="180"/>
      <c r="AC656" s="190"/>
      <c r="AD656" s="179"/>
      <c r="AE656" s="60" t="str">
        <f t="shared" si="84"/>
        <v/>
      </c>
      <c r="AF656" s="118" t="str">
        <f t="shared" si="85"/>
        <v/>
      </c>
      <c r="AG656" s="118"/>
      <c r="AH656" s="52"/>
      <c r="AI656" s="52"/>
      <c r="AJ656" s="119">
        <f t="shared" si="86"/>
        <v>0</v>
      </c>
      <c r="AK656" s="119">
        <f t="shared" si="87"/>
        <v>0</v>
      </c>
      <c r="AL656" s="119">
        <f t="shared" si="88"/>
        <v>0</v>
      </c>
      <c r="AM656" s="177">
        <f t="shared" si="89"/>
        <v>0</v>
      </c>
      <c r="AN656" s="177">
        <f t="shared" si="90"/>
        <v>0</v>
      </c>
      <c r="AO656" s="177">
        <f t="shared" si="91"/>
        <v>0</v>
      </c>
    </row>
    <row r="657" spans="4:41" s="116" customFormat="1" hidden="1">
      <c r="D657" s="60">
        <v>597</v>
      </c>
      <c r="E657" s="179"/>
      <c r="F657" s="180"/>
      <c r="G657" s="181"/>
      <c r="H657" s="52" t="str">
        <f>IF($G657="","",VLOOKUP($G657,加盟団体!$C$9:$H$208,5,FALSE))</f>
        <v/>
      </c>
      <c r="I657" s="61"/>
      <c r="J657" s="62" t="str">
        <f>IF($I657="","",VLOOKUP($I657,加盟団体!$C$9:$H$208,5,FALSE))</f>
        <v/>
      </c>
      <c r="K657" s="179"/>
      <c r="L657" s="62"/>
      <c r="M657" s="179"/>
      <c r="N657" s="62"/>
      <c r="O657" s="180"/>
      <c r="P657" s="179"/>
      <c r="Q657" s="179"/>
      <c r="R657" s="179"/>
      <c r="S657" s="179"/>
      <c r="T657" s="179"/>
      <c r="U657" s="180"/>
      <c r="V657" s="185"/>
      <c r="W657" s="117" t="str">
        <f t="shared" si="83"/>
        <v/>
      </c>
      <c r="X657" s="189"/>
      <c r="Y657" s="179"/>
      <c r="Z657" s="187"/>
      <c r="AA657" s="180"/>
      <c r="AB657" s="180"/>
      <c r="AC657" s="190"/>
      <c r="AD657" s="179"/>
      <c r="AE657" s="60" t="str">
        <f t="shared" si="84"/>
        <v/>
      </c>
      <c r="AF657" s="118" t="str">
        <f t="shared" si="85"/>
        <v/>
      </c>
      <c r="AG657" s="118"/>
      <c r="AH657" s="52"/>
      <c r="AI657" s="52"/>
      <c r="AJ657" s="119">
        <f t="shared" si="86"/>
        <v>0</v>
      </c>
      <c r="AK657" s="119">
        <f t="shared" si="87"/>
        <v>0</v>
      </c>
      <c r="AL657" s="119">
        <f t="shared" si="88"/>
        <v>0</v>
      </c>
      <c r="AM657" s="177">
        <f t="shared" si="89"/>
        <v>0</v>
      </c>
      <c r="AN657" s="177">
        <f t="shared" si="90"/>
        <v>0</v>
      </c>
      <c r="AO657" s="177">
        <f t="shared" si="91"/>
        <v>0</v>
      </c>
    </row>
    <row r="658" spans="4:41" s="116" customFormat="1" hidden="1">
      <c r="D658" s="60">
        <v>598</v>
      </c>
      <c r="E658" s="179"/>
      <c r="F658" s="180"/>
      <c r="G658" s="181"/>
      <c r="H658" s="52" t="str">
        <f>IF($G658="","",VLOOKUP($G658,加盟団体!$C$9:$H$208,5,FALSE))</f>
        <v/>
      </c>
      <c r="I658" s="61"/>
      <c r="J658" s="62" t="str">
        <f>IF($I658="","",VLOOKUP($I658,加盟団体!$C$9:$H$208,5,FALSE))</f>
        <v/>
      </c>
      <c r="K658" s="179"/>
      <c r="L658" s="62"/>
      <c r="M658" s="179"/>
      <c r="N658" s="62"/>
      <c r="O658" s="180"/>
      <c r="P658" s="179"/>
      <c r="Q658" s="179"/>
      <c r="R658" s="179"/>
      <c r="S658" s="179"/>
      <c r="T658" s="179"/>
      <c r="U658" s="180"/>
      <c r="V658" s="185"/>
      <c r="W658" s="117" t="str">
        <f t="shared" si="83"/>
        <v/>
      </c>
      <c r="X658" s="189"/>
      <c r="Y658" s="179"/>
      <c r="Z658" s="187"/>
      <c r="AA658" s="180"/>
      <c r="AB658" s="180"/>
      <c r="AC658" s="190"/>
      <c r="AD658" s="179"/>
      <c r="AE658" s="60" t="str">
        <f t="shared" si="84"/>
        <v/>
      </c>
      <c r="AF658" s="118" t="str">
        <f t="shared" si="85"/>
        <v/>
      </c>
      <c r="AG658" s="118"/>
      <c r="AH658" s="52"/>
      <c r="AI658" s="52"/>
      <c r="AJ658" s="119">
        <f t="shared" si="86"/>
        <v>0</v>
      </c>
      <c r="AK658" s="119">
        <f t="shared" si="87"/>
        <v>0</v>
      </c>
      <c r="AL658" s="119">
        <f t="shared" si="88"/>
        <v>0</v>
      </c>
      <c r="AM658" s="177">
        <f t="shared" si="89"/>
        <v>0</v>
      </c>
      <c r="AN658" s="177">
        <f t="shared" si="90"/>
        <v>0</v>
      </c>
      <c r="AO658" s="177">
        <f t="shared" si="91"/>
        <v>0</v>
      </c>
    </row>
    <row r="659" spans="4:41" s="116" customFormat="1" hidden="1">
      <c r="D659" s="60">
        <v>599</v>
      </c>
      <c r="E659" s="179"/>
      <c r="F659" s="180"/>
      <c r="G659" s="181"/>
      <c r="H659" s="52" t="str">
        <f>IF($G659="","",VLOOKUP($G659,加盟団体!$C$9:$H$208,5,FALSE))</f>
        <v/>
      </c>
      <c r="I659" s="61"/>
      <c r="J659" s="62" t="str">
        <f>IF($I659="","",VLOOKUP($I659,加盟団体!$C$9:$H$208,5,FALSE))</f>
        <v/>
      </c>
      <c r="K659" s="179"/>
      <c r="L659" s="62"/>
      <c r="M659" s="179"/>
      <c r="N659" s="62"/>
      <c r="O659" s="180"/>
      <c r="P659" s="179"/>
      <c r="Q659" s="179"/>
      <c r="R659" s="179"/>
      <c r="S659" s="179"/>
      <c r="T659" s="179"/>
      <c r="U659" s="180"/>
      <c r="V659" s="185"/>
      <c r="W659" s="117" t="str">
        <f t="shared" si="83"/>
        <v/>
      </c>
      <c r="X659" s="189"/>
      <c r="Y659" s="179"/>
      <c r="Z659" s="187"/>
      <c r="AA659" s="180"/>
      <c r="AB659" s="180"/>
      <c r="AC659" s="190"/>
      <c r="AD659" s="179"/>
      <c r="AE659" s="60" t="str">
        <f t="shared" si="84"/>
        <v/>
      </c>
      <c r="AF659" s="118" t="str">
        <f t="shared" si="85"/>
        <v/>
      </c>
      <c r="AG659" s="118"/>
      <c r="AH659" s="52"/>
      <c r="AI659" s="52"/>
      <c r="AJ659" s="119">
        <f t="shared" si="86"/>
        <v>0</v>
      </c>
      <c r="AK659" s="119">
        <f t="shared" si="87"/>
        <v>0</v>
      </c>
      <c r="AL659" s="119">
        <f t="shared" si="88"/>
        <v>0</v>
      </c>
      <c r="AM659" s="177">
        <f t="shared" si="89"/>
        <v>0</v>
      </c>
      <c r="AN659" s="177">
        <f t="shared" si="90"/>
        <v>0</v>
      </c>
      <c r="AO659" s="177">
        <f t="shared" si="91"/>
        <v>0</v>
      </c>
    </row>
    <row r="660" spans="4:41" s="116" customFormat="1" hidden="1">
      <c r="D660" s="60">
        <v>600</v>
      </c>
      <c r="E660" s="179"/>
      <c r="F660" s="180"/>
      <c r="G660" s="181"/>
      <c r="H660" s="52" t="str">
        <f>IF($G660="","",VLOOKUP($G660,加盟団体!$C$9:$H$208,5,FALSE))</f>
        <v/>
      </c>
      <c r="I660" s="61"/>
      <c r="J660" s="62" t="str">
        <f>IF($I660="","",VLOOKUP($I660,加盟団体!$C$9:$H$208,5,FALSE))</f>
        <v/>
      </c>
      <c r="K660" s="179"/>
      <c r="L660" s="62"/>
      <c r="M660" s="179"/>
      <c r="N660" s="62"/>
      <c r="O660" s="180"/>
      <c r="P660" s="179"/>
      <c r="Q660" s="179"/>
      <c r="R660" s="179"/>
      <c r="S660" s="179"/>
      <c r="T660" s="179"/>
      <c r="U660" s="180"/>
      <c r="V660" s="185"/>
      <c r="W660" s="117" t="str">
        <f t="shared" si="83"/>
        <v/>
      </c>
      <c r="X660" s="189"/>
      <c r="Y660" s="179"/>
      <c r="Z660" s="187"/>
      <c r="AA660" s="180"/>
      <c r="AB660" s="180"/>
      <c r="AC660" s="190"/>
      <c r="AD660" s="179"/>
      <c r="AE660" s="60" t="str">
        <f t="shared" si="84"/>
        <v/>
      </c>
      <c r="AF660" s="118" t="str">
        <f t="shared" si="85"/>
        <v/>
      </c>
      <c r="AG660" s="118"/>
      <c r="AH660" s="52"/>
      <c r="AI660" s="52"/>
      <c r="AJ660" s="119">
        <f t="shared" si="86"/>
        <v>0</v>
      </c>
      <c r="AK660" s="119">
        <f t="shared" si="87"/>
        <v>0</v>
      </c>
      <c r="AL660" s="119">
        <f t="shared" si="88"/>
        <v>0</v>
      </c>
      <c r="AM660" s="177">
        <f t="shared" si="89"/>
        <v>0</v>
      </c>
      <c r="AN660" s="177">
        <f t="shared" si="90"/>
        <v>0</v>
      </c>
      <c r="AO660" s="177">
        <f t="shared" si="91"/>
        <v>0</v>
      </c>
    </row>
    <row r="661" spans="4:41" s="116" customFormat="1" hidden="1">
      <c r="D661" s="60">
        <v>601</v>
      </c>
      <c r="E661" s="179"/>
      <c r="F661" s="180"/>
      <c r="G661" s="181"/>
      <c r="H661" s="52" t="str">
        <f>IF($G661="","",VLOOKUP($G661,加盟団体!$C$9:$H$208,5,FALSE))</f>
        <v/>
      </c>
      <c r="I661" s="61"/>
      <c r="J661" s="62" t="str">
        <f>IF($I661="","",VLOOKUP($I661,加盟団体!$C$9:$H$208,5,FALSE))</f>
        <v/>
      </c>
      <c r="K661" s="179"/>
      <c r="L661" s="62"/>
      <c r="M661" s="179"/>
      <c r="N661" s="62"/>
      <c r="O661" s="180"/>
      <c r="P661" s="179"/>
      <c r="Q661" s="179"/>
      <c r="R661" s="179"/>
      <c r="S661" s="179"/>
      <c r="T661" s="179"/>
      <c r="U661" s="180"/>
      <c r="V661" s="185"/>
      <c r="W661" s="117" t="str">
        <f t="shared" si="83"/>
        <v/>
      </c>
      <c r="X661" s="189"/>
      <c r="Y661" s="179"/>
      <c r="Z661" s="187"/>
      <c r="AA661" s="180"/>
      <c r="AB661" s="180"/>
      <c r="AC661" s="190"/>
      <c r="AD661" s="179"/>
      <c r="AE661" s="60" t="str">
        <f t="shared" si="84"/>
        <v/>
      </c>
      <c r="AF661" s="118" t="str">
        <f t="shared" si="85"/>
        <v/>
      </c>
      <c r="AG661" s="118"/>
      <c r="AH661" s="52"/>
      <c r="AI661" s="52"/>
      <c r="AJ661" s="119">
        <f t="shared" si="86"/>
        <v>0</v>
      </c>
      <c r="AK661" s="119">
        <f t="shared" si="87"/>
        <v>0</v>
      </c>
      <c r="AL661" s="119">
        <f t="shared" si="88"/>
        <v>0</v>
      </c>
      <c r="AM661" s="177">
        <f t="shared" si="89"/>
        <v>0</v>
      </c>
      <c r="AN661" s="177">
        <f t="shared" si="90"/>
        <v>0</v>
      </c>
      <c r="AO661" s="177">
        <f t="shared" si="91"/>
        <v>0</v>
      </c>
    </row>
    <row r="662" spans="4:41" s="116" customFormat="1" hidden="1">
      <c r="D662" s="60">
        <v>602</v>
      </c>
      <c r="E662" s="179"/>
      <c r="F662" s="180"/>
      <c r="G662" s="181"/>
      <c r="H662" s="52" t="str">
        <f>IF($G662="","",VLOOKUP($G662,加盟団体!$C$9:$H$208,5,FALSE))</f>
        <v/>
      </c>
      <c r="I662" s="61"/>
      <c r="J662" s="62" t="str">
        <f>IF($I662="","",VLOOKUP($I662,加盟団体!$C$9:$H$208,5,FALSE))</f>
        <v/>
      </c>
      <c r="K662" s="179"/>
      <c r="L662" s="62"/>
      <c r="M662" s="179"/>
      <c r="N662" s="62"/>
      <c r="O662" s="180"/>
      <c r="P662" s="179"/>
      <c r="Q662" s="179"/>
      <c r="R662" s="179"/>
      <c r="S662" s="179"/>
      <c r="T662" s="179"/>
      <c r="U662" s="180"/>
      <c r="V662" s="185"/>
      <c r="W662" s="117" t="str">
        <f t="shared" si="83"/>
        <v/>
      </c>
      <c r="X662" s="189"/>
      <c r="Y662" s="179"/>
      <c r="Z662" s="187"/>
      <c r="AA662" s="180"/>
      <c r="AB662" s="180"/>
      <c r="AC662" s="190"/>
      <c r="AD662" s="179"/>
      <c r="AE662" s="60" t="str">
        <f t="shared" si="84"/>
        <v/>
      </c>
      <c r="AF662" s="118" t="str">
        <f t="shared" si="85"/>
        <v/>
      </c>
      <c r="AG662" s="118"/>
      <c r="AH662" s="52"/>
      <c r="AI662" s="52"/>
      <c r="AJ662" s="119">
        <f t="shared" si="86"/>
        <v>0</v>
      </c>
      <c r="AK662" s="119">
        <f t="shared" si="87"/>
        <v>0</v>
      </c>
      <c r="AL662" s="119">
        <f t="shared" si="88"/>
        <v>0</v>
      </c>
      <c r="AM662" s="177">
        <f t="shared" si="89"/>
        <v>0</v>
      </c>
      <c r="AN662" s="177">
        <f t="shared" si="90"/>
        <v>0</v>
      </c>
      <c r="AO662" s="177">
        <f t="shared" si="91"/>
        <v>0</v>
      </c>
    </row>
    <row r="663" spans="4:41" s="116" customFormat="1" hidden="1">
      <c r="D663" s="60">
        <v>603</v>
      </c>
      <c r="E663" s="179"/>
      <c r="F663" s="180"/>
      <c r="G663" s="181"/>
      <c r="H663" s="52" t="str">
        <f>IF($G663="","",VLOOKUP($G663,加盟団体!$C$9:$H$208,5,FALSE))</f>
        <v/>
      </c>
      <c r="I663" s="61"/>
      <c r="J663" s="62" t="str">
        <f>IF($I663="","",VLOOKUP($I663,加盟団体!$C$9:$H$208,5,FALSE))</f>
        <v/>
      </c>
      <c r="K663" s="179"/>
      <c r="L663" s="62"/>
      <c r="M663" s="179"/>
      <c r="N663" s="62"/>
      <c r="O663" s="180"/>
      <c r="P663" s="179"/>
      <c r="Q663" s="179"/>
      <c r="R663" s="179"/>
      <c r="S663" s="179"/>
      <c r="T663" s="179"/>
      <c r="U663" s="180"/>
      <c r="V663" s="185"/>
      <c r="W663" s="117" t="str">
        <f t="shared" si="83"/>
        <v/>
      </c>
      <c r="X663" s="189"/>
      <c r="Y663" s="179"/>
      <c r="Z663" s="187"/>
      <c r="AA663" s="180"/>
      <c r="AB663" s="180"/>
      <c r="AC663" s="190"/>
      <c r="AD663" s="179"/>
      <c r="AE663" s="60" t="str">
        <f t="shared" si="84"/>
        <v/>
      </c>
      <c r="AF663" s="118" t="str">
        <f t="shared" si="85"/>
        <v/>
      </c>
      <c r="AG663" s="118"/>
      <c r="AH663" s="52"/>
      <c r="AI663" s="52"/>
      <c r="AJ663" s="119">
        <f t="shared" si="86"/>
        <v>0</v>
      </c>
      <c r="AK663" s="119">
        <f t="shared" si="87"/>
        <v>0</v>
      </c>
      <c r="AL663" s="119">
        <f t="shared" si="88"/>
        <v>0</v>
      </c>
      <c r="AM663" s="177">
        <f t="shared" si="89"/>
        <v>0</v>
      </c>
      <c r="AN663" s="177">
        <f t="shared" si="90"/>
        <v>0</v>
      </c>
      <c r="AO663" s="177">
        <f t="shared" si="91"/>
        <v>0</v>
      </c>
    </row>
    <row r="664" spans="4:41" s="116" customFormat="1" hidden="1">
      <c r="D664" s="60">
        <v>604</v>
      </c>
      <c r="E664" s="179"/>
      <c r="F664" s="180"/>
      <c r="G664" s="181"/>
      <c r="H664" s="52" t="str">
        <f>IF($G664="","",VLOOKUP($G664,加盟団体!$C$9:$H$208,5,FALSE))</f>
        <v/>
      </c>
      <c r="I664" s="61"/>
      <c r="J664" s="62" t="str">
        <f>IF($I664="","",VLOOKUP($I664,加盟団体!$C$9:$H$208,5,FALSE))</f>
        <v/>
      </c>
      <c r="K664" s="179"/>
      <c r="L664" s="62"/>
      <c r="M664" s="179"/>
      <c r="N664" s="62"/>
      <c r="O664" s="180"/>
      <c r="P664" s="179"/>
      <c r="Q664" s="179"/>
      <c r="R664" s="179"/>
      <c r="S664" s="179"/>
      <c r="T664" s="179"/>
      <c r="U664" s="180"/>
      <c r="V664" s="185"/>
      <c r="W664" s="117" t="str">
        <f t="shared" si="83"/>
        <v/>
      </c>
      <c r="X664" s="189"/>
      <c r="Y664" s="179"/>
      <c r="Z664" s="187"/>
      <c r="AA664" s="180"/>
      <c r="AB664" s="180"/>
      <c r="AC664" s="190"/>
      <c r="AD664" s="179"/>
      <c r="AE664" s="60" t="str">
        <f t="shared" si="84"/>
        <v/>
      </c>
      <c r="AF664" s="118" t="str">
        <f t="shared" si="85"/>
        <v/>
      </c>
      <c r="AG664" s="118"/>
      <c r="AH664" s="52"/>
      <c r="AI664" s="52"/>
      <c r="AJ664" s="119">
        <f t="shared" si="86"/>
        <v>0</v>
      </c>
      <c r="AK664" s="119">
        <f t="shared" si="87"/>
        <v>0</v>
      </c>
      <c r="AL664" s="119">
        <f t="shared" si="88"/>
        <v>0</v>
      </c>
      <c r="AM664" s="177">
        <f t="shared" si="89"/>
        <v>0</v>
      </c>
      <c r="AN664" s="177">
        <f t="shared" si="90"/>
        <v>0</v>
      </c>
      <c r="AO664" s="177">
        <f t="shared" si="91"/>
        <v>0</v>
      </c>
    </row>
    <row r="665" spans="4:41" s="116" customFormat="1" hidden="1">
      <c r="D665" s="60">
        <v>605</v>
      </c>
      <c r="E665" s="179"/>
      <c r="F665" s="180"/>
      <c r="G665" s="181"/>
      <c r="H665" s="52" t="str">
        <f>IF($G665="","",VLOOKUP($G665,加盟団体!$C$9:$H$208,5,FALSE))</f>
        <v/>
      </c>
      <c r="I665" s="61"/>
      <c r="J665" s="62" t="str">
        <f>IF($I665="","",VLOOKUP($I665,加盟団体!$C$9:$H$208,5,FALSE))</f>
        <v/>
      </c>
      <c r="K665" s="179"/>
      <c r="L665" s="62"/>
      <c r="M665" s="179"/>
      <c r="N665" s="62"/>
      <c r="O665" s="180"/>
      <c r="P665" s="179"/>
      <c r="Q665" s="179"/>
      <c r="R665" s="179"/>
      <c r="S665" s="179"/>
      <c r="T665" s="179"/>
      <c r="U665" s="180"/>
      <c r="V665" s="185"/>
      <c r="W665" s="117" t="str">
        <f t="shared" si="83"/>
        <v/>
      </c>
      <c r="X665" s="189"/>
      <c r="Y665" s="179"/>
      <c r="Z665" s="187"/>
      <c r="AA665" s="180"/>
      <c r="AB665" s="180"/>
      <c r="AC665" s="190"/>
      <c r="AD665" s="179"/>
      <c r="AE665" s="60" t="str">
        <f t="shared" si="84"/>
        <v/>
      </c>
      <c r="AF665" s="118" t="str">
        <f t="shared" si="85"/>
        <v/>
      </c>
      <c r="AG665" s="118"/>
      <c r="AH665" s="52"/>
      <c r="AI665" s="52"/>
      <c r="AJ665" s="119">
        <f t="shared" si="86"/>
        <v>0</v>
      </c>
      <c r="AK665" s="119">
        <f t="shared" si="87"/>
        <v>0</v>
      </c>
      <c r="AL665" s="119">
        <f t="shared" si="88"/>
        <v>0</v>
      </c>
      <c r="AM665" s="177">
        <f t="shared" si="89"/>
        <v>0</v>
      </c>
      <c r="AN665" s="177">
        <f t="shared" si="90"/>
        <v>0</v>
      </c>
      <c r="AO665" s="177">
        <f t="shared" si="91"/>
        <v>0</v>
      </c>
    </row>
    <row r="666" spans="4:41" s="116" customFormat="1" hidden="1">
      <c r="D666" s="60">
        <v>606</v>
      </c>
      <c r="E666" s="179"/>
      <c r="F666" s="180"/>
      <c r="G666" s="181"/>
      <c r="H666" s="52" t="str">
        <f>IF($G666="","",VLOOKUP($G666,加盟団体!$C$9:$H$208,5,FALSE))</f>
        <v/>
      </c>
      <c r="I666" s="61"/>
      <c r="J666" s="62" t="str">
        <f>IF($I666="","",VLOOKUP($I666,加盟団体!$C$9:$H$208,5,FALSE))</f>
        <v/>
      </c>
      <c r="K666" s="179"/>
      <c r="L666" s="62"/>
      <c r="M666" s="179"/>
      <c r="N666" s="62"/>
      <c r="O666" s="180"/>
      <c r="P666" s="179"/>
      <c r="Q666" s="179"/>
      <c r="R666" s="179"/>
      <c r="S666" s="179"/>
      <c r="T666" s="179"/>
      <c r="U666" s="180"/>
      <c r="V666" s="185"/>
      <c r="W666" s="117" t="str">
        <f t="shared" si="83"/>
        <v/>
      </c>
      <c r="X666" s="189"/>
      <c r="Y666" s="179"/>
      <c r="Z666" s="187"/>
      <c r="AA666" s="180"/>
      <c r="AB666" s="180"/>
      <c r="AC666" s="190"/>
      <c r="AD666" s="179"/>
      <c r="AE666" s="60" t="str">
        <f t="shared" si="84"/>
        <v/>
      </c>
      <c r="AF666" s="118" t="str">
        <f t="shared" si="85"/>
        <v/>
      </c>
      <c r="AG666" s="118"/>
      <c r="AH666" s="52"/>
      <c r="AI666" s="52"/>
      <c r="AJ666" s="119">
        <f t="shared" si="86"/>
        <v>0</v>
      </c>
      <c r="AK666" s="119">
        <f t="shared" si="87"/>
        <v>0</v>
      </c>
      <c r="AL666" s="119">
        <f t="shared" si="88"/>
        <v>0</v>
      </c>
      <c r="AM666" s="177">
        <f t="shared" si="89"/>
        <v>0</v>
      </c>
      <c r="AN666" s="177">
        <f t="shared" si="90"/>
        <v>0</v>
      </c>
      <c r="AO666" s="177">
        <f t="shared" si="91"/>
        <v>0</v>
      </c>
    </row>
    <row r="667" spans="4:41" s="116" customFormat="1" hidden="1">
      <c r="D667" s="60">
        <v>607</v>
      </c>
      <c r="E667" s="179"/>
      <c r="F667" s="180"/>
      <c r="G667" s="181"/>
      <c r="H667" s="52" t="str">
        <f>IF($G667="","",VLOOKUP($G667,加盟団体!$C$9:$H$208,5,FALSE))</f>
        <v/>
      </c>
      <c r="I667" s="61"/>
      <c r="J667" s="62" t="str">
        <f>IF($I667="","",VLOOKUP($I667,加盟団体!$C$9:$H$208,5,FALSE))</f>
        <v/>
      </c>
      <c r="K667" s="179"/>
      <c r="L667" s="62"/>
      <c r="M667" s="179"/>
      <c r="N667" s="62"/>
      <c r="O667" s="180"/>
      <c r="P667" s="179"/>
      <c r="Q667" s="179"/>
      <c r="R667" s="179"/>
      <c r="S667" s="179"/>
      <c r="T667" s="179"/>
      <c r="U667" s="180"/>
      <c r="V667" s="185"/>
      <c r="W667" s="117" t="str">
        <f t="shared" si="83"/>
        <v/>
      </c>
      <c r="X667" s="189"/>
      <c r="Y667" s="179"/>
      <c r="Z667" s="187"/>
      <c r="AA667" s="180"/>
      <c r="AB667" s="180"/>
      <c r="AC667" s="190"/>
      <c r="AD667" s="179"/>
      <c r="AE667" s="60" t="str">
        <f t="shared" si="84"/>
        <v/>
      </c>
      <c r="AF667" s="118" t="str">
        <f t="shared" si="85"/>
        <v/>
      </c>
      <c r="AG667" s="118"/>
      <c r="AH667" s="52"/>
      <c r="AI667" s="52"/>
      <c r="AJ667" s="119">
        <f t="shared" si="86"/>
        <v>0</v>
      </c>
      <c r="AK667" s="119">
        <f t="shared" si="87"/>
        <v>0</v>
      </c>
      <c r="AL667" s="119">
        <f t="shared" si="88"/>
        <v>0</v>
      </c>
      <c r="AM667" s="177">
        <f t="shared" si="89"/>
        <v>0</v>
      </c>
      <c r="AN667" s="177">
        <f t="shared" si="90"/>
        <v>0</v>
      </c>
      <c r="AO667" s="177">
        <f t="shared" si="91"/>
        <v>0</v>
      </c>
    </row>
    <row r="668" spans="4:41" s="116" customFormat="1" hidden="1">
      <c r="D668" s="60">
        <v>608</v>
      </c>
      <c r="E668" s="179"/>
      <c r="F668" s="180"/>
      <c r="G668" s="181"/>
      <c r="H668" s="52" t="str">
        <f>IF($G668="","",VLOOKUP($G668,加盟団体!$C$9:$H$208,5,FALSE))</f>
        <v/>
      </c>
      <c r="I668" s="61"/>
      <c r="J668" s="62" t="str">
        <f>IF($I668="","",VLOOKUP($I668,加盟団体!$C$9:$H$208,5,FALSE))</f>
        <v/>
      </c>
      <c r="K668" s="179"/>
      <c r="L668" s="62"/>
      <c r="M668" s="179"/>
      <c r="N668" s="62"/>
      <c r="O668" s="180"/>
      <c r="P668" s="179"/>
      <c r="Q668" s="179"/>
      <c r="R668" s="179"/>
      <c r="S668" s="179"/>
      <c r="T668" s="179"/>
      <c r="U668" s="180"/>
      <c r="V668" s="185"/>
      <c r="W668" s="117" t="str">
        <f t="shared" si="83"/>
        <v/>
      </c>
      <c r="X668" s="189"/>
      <c r="Y668" s="179"/>
      <c r="Z668" s="187"/>
      <c r="AA668" s="181"/>
      <c r="AB668" s="181"/>
      <c r="AC668" s="191"/>
      <c r="AD668" s="179"/>
      <c r="AE668" s="60" t="str">
        <f t="shared" si="84"/>
        <v/>
      </c>
      <c r="AF668" s="118" t="str">
        <f t="shared" si="85"/>
        <v/>
      </c>
      <c r="AG668" s="118"/>
      <c r="AH668" s="52"/>
      <c r="AI668" s="52"/>
      <c r="AJ668" s="119">
        <f t="shared" si="86"/>
        <v>0</v>
      </c>
      <c r="AK668" s="119">
        <f t="shared" si="87"/>
        <v>0</v>
      </c>
      <c r="AL668" s="119">
        <f t="shared" si="88"/>
        <v>0</v>
      </c>
      <c r="AM668" s="177">
        <f t="shared" si="89"/>
        <v>0</v>
      </c>
      <c r="AN668" s="177">
        <f t="shared" si="90"/>
        <v>0</v>
      </c>
      <c r="AO668" s="177">
        <f t="shared" si="91"/>
        <v>0</v>
      </c>
    </row>
    <row r="669" spans="4:41" s="116" customFormat="1" hidden="1">
      <c r="D669" s="60">
        <v>609</v>
      </c>
      <c r="E669" s="179"/>
      <c r="F669" s="180"/>
      <c r="G669" s="181"/>
      <c r="H669" s="52" t="str">
        <f>IF($G669="","",VLOOKUP($G669,加盟団体!$C$9:$H$208,5,FALSE))</f>
        <v/>
      </c>
      <c r="I669" s="61"/>
      <c r="J669" s="62" t="str">
        <f>IF($I669="","",VLOOKUP($I669,加盟団体!$C$9:$H$208,5,FALSE))</f>
        <v/>
      </c>
      <c r="K669" s="179"/>
      <c r="L669" s="62"/>
      <c r="M669" s="179"/>
      <c r="N669" s="62"/>
      <c r="O669" s="180"/>
      <c r="P669" s="179"/>
      <c r="Q669" s="179"/>
      <c r="R669" s="179"/>
      <c r="S669" s="179"/>
      <c r="T669" s="179"/>
      <c r="U669" s="180"/>
      <c r="V669" s="185"/>
      <c r="W669" s="117" t="str">
        <f t="shared" si="83"/>
        <v/>
      </c>
      <c r="X669" s="189"/>
      <c r="Y669" s="179"/>
      <c r="Z669" s="187"/>
      <c r="AA669" s="180"/>
      <c r="AB669" s="180"/>
      <c r="AC669" s="190"/>
      <c r="AD669" s="179"/>
      <c r="AE669" s="60" t="str">
        <f t="shared" si="84"/>
        <v/>
      </c>
      <c r="AF669" s="118" t="str">
        <f t="shared" si="85"/>
        <v/>
      </c>
      <c r="AG669" s="118"/>
      <c r="AH669" s="52"/>
      <c r="AI669" s="52"/>
      <c r="AJ669" s="119">
        <f t="shared" si="86"/>
        <v>0</v>
      </c>
      <c r="AK669" s="119">
        <f t="shared" si="87"/>
        <v>0</v>
      </c>
      <c r="AL669" s="119">
        <f t="shared" si="88"/>
        <v>0</v>
      </c>
      <c r="AM669" s="177">
        <f t="shared" si="89"/>
        <v>0</v>
      </c>
      <c r="AN669" s="177">
        <f t="shared" si="90"/>
        <v>0</v>
      </c>
      <c r="AO669" s="177">
        <f t="shared" si="91"/>
        <v>0</v>
      </c>
    </row>
    <row r="670" spans="4:41" s="116" customFormat="1" hidden="1">
      <c r="D670" s="60">
        <v>610</v>
      </c>
      <c r="E670" s="179"/>
      <c r="F670" s="180"/>
      <c r="G670" s="181"/>
      <c r="H670" s="52" t="str">
        <f>IF($G670="","",VLOOKUP($G670,加盟団体!$C$9:$H$208,5,FALSE))</f>
        <v/>
      </c>
      <c r="I670" s="61"/>
      <c r="J670" s="62" t="str">
        <f>IF($I670="","",VLOOKUP($I670,加盟団体!$C$9:$H$208,5,FALSE))</f>
        <v/>
      </c>
      <c r="K670" s="179"/>
      <c r="L670" s="62"/>
      <c r="M670" s="179"/>
      <c r="N670" s="62"/>
      <c r="O670" s="180"/>
      <c r="P670" s="179"/>
      <c r="Q670" s="179"/>
      <c r="R670" s="179"/>
      <c r="S670" s="179"/>
      <c r="T670" s="179"/>
      <c r="U670" s="180"/>
      <c r="V670" s="185"/>
      <c r="W670" s="117" t="str">
        <f t="shared" si="83"/>
        <v/>
      </c>
      <c r="X670" s="189"/>
      <c r="Y670" s="179"/>
      <c r="Z670" s="187"/>
      <c r="AA670" s="180"/>
      <c r="AB670" s="180"/>
      <c r="AC670" s="190"/>
      <c r="AD670" s="179"/>
      <c r="AE670" s="60" t="str">
        <f t="shared" si="84"/>
        <v/>
      </c>
      <c r="AF670" s="118" t="str">
        <f t="shared" si="85"/>
        <v/>
      </c>
      <c r="AG670" s="118"/>
      <c r="AH670" s="52"/>
      <c r="AI670" s="52"/>
      <c r="AJ670" s="119">
        <f t="shared" si="86"/>
        <v>0</v>
      </c>
      <c r="AK670" s="119">
        <f t="shared" si="87"/>
        <v>0</v>
      </c>
      <c r="AL670" s="119">
        <f t="shared" si="88"/>
        <v>0</v>
      </c>
      <c r="AM670" s="177">
        <f t="shared" si="89"/>
        <v>0</v>
      </c>
      <c r="AN670" s="177">
        <f t="shared" si="90"/>
        <v>0</v>
      </c>
      <c r="AO670" s="177">
        <f t="shared" si="91"/>
        <v>0</v>
      </c>
    </row>
    <row r="671" spans="4:41" s="116" customFormat="1" hidden="1">
      <c r="D671" s="60">
        <v>611</v>
      </c>
      <c r="E671" s="179"/>
      <c r="F671" s="180"/>
      <c r="G671" s="181"/>
      <c r="H671" s="52" t="str">
        <f>IF($G671="","",VLOOKUP($G671,加盟団体!$C$9:$H$208,5,FALSE))</f>
        <v/>
      </c>
      <c r="I671" s="61"/>
      <c r="J671" s="62" t="str">
        <f>IF($I671="","",VLOOKUP($I671,加盟団体!$C$9:$H$208,5,FALSE))</f>
        <v/>
      </c>
      <c r="K671" s="179"/>
      <c r="L671" s="62"/>
      <c r="M671" s="179"/>
      <c r="N671" s="62"/>
      <c r="O671" s="180"/>
      <c r="P671" s="179"/>
      <c r="Q671" s="179"/>
      <c r="R671" s="179"/>
      <c r="S671" s="179"/>
      <c r="T671" s="179"/>
      <c r="U671" s="180"/>
      <c r="V671" s="185"/>
      <c r="W671" s="117" t="str">
        <f t="shared" si="83"/>
        <v/>
      </c>
      <c r="X671" s="189"/>
      <c r="Y671" s="179"/>
      <c r="Z671" s="187"/>
      <c r="AA671" s="180"/>
      <c r="AB671" s="180"/>
      <c r="AC671" s="190"/>
      <c r="AD671" s="179"/>
      <c r="AE671" s="60" t="str">
        <f t="shared" si="84"/>
        <v/>
      </c>
      <c r="AF671" s="118" t="str">
        <f t="shared" si="85"/>
        <v/>
      </c>
      <c r="AG671" s="118"/>
      <c r="AH671" s="52"/>
      <c r="AI671" s="52"/>
      <c r="AJ671" s="119">
        <f t="shared" si="86"/>
        <v>0</v>
      </c>
      <c r="AK671" s="119">
        <f t="shared" si="87"/>
        <v>0</v>
      </c>
      <c r="AL671" s="119">
        <f t="shared" si="88"/>
        <v>0</v>
      </c>
      <c r="AM671" s="177">
        <f t="shared" si="89"/>
        <v>0</v>
      </c>
      <c r="AN671" s="177">
        <f t="shared" si="90"/>
        <v>0</v>
      </c>
      <c r="AO671" s="177">
        <f t="shared" si="91"/>
        <v>0</v>
      </c>
    </row>
    <row r="672" spans="4:41" s="116" customFormat="1" hidden="1">
      <c r="D672" s="60">
        <v>612</v>
      </c>
      <c r="E672" s="179"/>
      <c r="F672" s="180"/>
      <c r="G672" s="181"/>
      <c r="H672" s="52" t="str">
        <f>IF($G672="","",VLOOKUP($G672,加盟団体!$C$9:$H$208,5,FALSE))</f>
        <v/>
      </c>
      <c r="I672" s="61"/>
      <c r="J672" s="62" t="str">
        <f>IF($I672="","",VLOOKUP($I672,加盟団体!$C$9:$H$208,5,FALSE))</f>
        <v/>
      </c>
      <c r="K672" s="179"/>
      <c r="L672" s="62"/>
      <c r="M672" s="179"/>
      <c r="N672" s="62"/>
      <c r="O672" s="180"/>
      <c r="P672" s="179"/>
      <c r="Q672" s="179"/>
      <c r="R672" s="179"/>
      <c r="S672" s="179"/>
      <c r="T672" s="179"/>
      <c r="U672" s="180"/>
      <c r="V672" s="185"/>
      <c r="W672" s="117" t="str">
        <f t="shared" si="83"/>
        <v/>
      </c>
      <c r="X672" s="189"/>
      <c r="Y672" s="179"/>
      <c r="Z672" s="187"/>
      <c r="AA672" s="180"/>
      <c r="AB672" s="180"/>
      <c r="AC672" s="190"/>
      <c r="AD672" s="179"/>
      <c r="AE672" s="60" t="str">
        <f t="shared" si="84"/>
        <v/>
      </c>
      <c r="AF672" s="118" t="str">
        <f t="shared" si="85"/>
        <v/>
      </c>
      <c r="AG672" s="118"/>
      <c r="AH672" s="52"/>
      <c r="AI672" s="52"/>
      <c r="AJ672" s="119">
        <f t="shared" si="86"/>
        <v>0</v>
      </c>
      <c r="AK672" s="119">
        <f t="shared" si="87"/>
        <v>0</v>
      </c>
      <c r="AL672" s="119">
        <f t="shared" si="88"/>
        <v>0</v>
      </c>
      <c r="AM672" s="177">
        <f t="shared" si="89"/>
        <v>0</v>
      </c>
      <c r="AN672" s="177">
        <f t="shared" si="90"/>
        <v>0</v>
      </c>
      <c r="AO672" s="177">
        <f t="shared" si="91"/>
        <v>0</v>
      </c>
    </row>
    <row r="673" spans="1:41" s="116" customFormat="1" hidden="1">
      <c r="D673" s="60">
        <v>613</v>
      </c>
      <c r="E673" s="179"/>
      <c r="F673" s="180"/>
      <c r="G673" s="181"/>
      <c r="H673" s="52" t="str">
        <f>IF($G673="","",VLOOKUP($G673,加盟団体!$C$9:$H$208,5,FALSE))</f>
        <v/>
      </c>
      <c r="I673" s="61"/>
      <c r="J673" s="62" t="str">
        <f>IF($I673="","",VLOOKUP($I673,加盟団体!$C$9:$H$208,5,FALSE))</f>
        <v/>
      </c>
      <c r="K673" s="179"/>
      <c r="L673" s="62"/>
      <c r="M673" s="179"/>
      <c r="N673" s="62"/>
      <c r="O673" s="180"/>
      <c r="P673" s="179"/>
      <c r="Q673" s="179"/>
      <c r="R673" s="179"/>
      <c r="S673" s="179"/>
      <c r="T673" s="179"/>
      <c r="U673" s="180"/>
      <c r="V673" s="185"/>
      <c r="W673" s="117" t="str">
        <f t="shared" si="83"/>
        <v/>
      </c>
      <c r="X673" s="189"/>
      <c r="Y673" s="179"/>
      <c r="Z673" s="187"/>
      <c r="AA673" s="180"/>
      <c r="AB673" s="180"/>
      <c r="AC673" s="190"/>
      <c r="AD673" s="179"/>
      <c r="AE673" s="60" t="str">
        <f t="shared" si="84"/>
        <v/>
      </c>
      <c r="AF673" s="118" t="str">
        <f t="shared" si="85"/>
        <v/>
      </c>
      <c r="AG673" s="118"/>
      <c r="AH673" s="52"/>
      <c r="AI673" s="52"/>
      <c r="AJ673" s="119">
        <f t="shared" si="86"/>
        <v>0</v>
      </c>
      <c r="AK673" s="119">
        <f t="shared" si="87"/>
        <v>0</v>
      </c>
      <c r="AL673" s="119">
        <f t="shared" si="88"/>
        <v>0</v>
      </c>
      <c r="AM673" s="177">
        <f t="shared" si="89"/>
        <v>0</v>
      </c>
      <c r="AN673" s="177">
        <f t="shared" si="90"/>
        <v>0</v>
      </c>
      <c r="AO673" s="177">
        <f t="shared" si="91"/>
        <v>0</v>
      </c>
    </row>
    <row r="674" spans="1:41" s="116" customFormat="1" hidden="1">
      <c r="A674" s="120"/>
      <c r="B674" s="120"/>
      <c r="D674" s="60">
        <v>614</v>
      </c>
      <c r="E674" s="179"/>
      <c r="F674" s="180"/>
      <c r="G674" s="181"/>
      <c r="H674" s="52" t="str">
        <f>IF($G674="","",VLOOKUP($G674,加盟団体!$C$9:$H$208,5,FALSE))</f>
        <v/>
      </c>
      <c r="I674" s="61"/>
      <c r="J674" s="62" t="str">
        <f>IF($I674="","",VLOOKUP($I674,加盟団体!$C$9:$H$208,5,FALSE))</f>
        <v/>
      </c>
      <c r="K674" s="179"/>
      <c r="L674" s="62"/>
      <c r="M674" s="179"/>
      <c r="N674" s="62"/>
      <c r="O674" s="180"/>
      <c r="P674" s="179"/>
      <c r="Q674" s="179"/>
      <c r="R674" s="179"/>
      <c r="S674" s="179"/>
      <c r="T674" s="179"/>
      <c r="U674" s="180"/>
      <c r="V674" s="185"/>
      <c r="W674" s="117" t="str">
        <f t="shared" si="83"/>
        <v/>
      </c>
      <c r="X674" s="189"/>
      <c r="Y674" s="179"/>
      <c r="Z674" s="187"/>
      <c r="AA674" s="180"/>
      <c r="AB674" s="180"/>
      <c r="AC674" s="190"/>
      <c r="AD674" s="179"/>
      <c r="AE674" s="60" t="str">
        <f t="shared" si="84"/>
        <v/>
      </c>
      <c r="AF674" s="118" t="str">
        <f t="shared" si="85"/>
        <v/>
      </c>
      <c r="AG674" s="118"/>
      <c r="AH674" s="52"/>
      <c r="AI674" s="52"/>
      <c r="AJ674" s="119">
        <f t="shared" si="86"/>
        <v>0</v>
      </c>
      <c r="AK674" s="119">
        <f t="shared" si="87"/>
        <v>0</v>
      </c>
      <c r="AL674" s="119">
        <f t="shared" si="88"/>
        <v>0</v>
      </c>
      <c r="AM674" s="177">
        <f t="shared" si="89"/>
        <v>0</v>
      </c>
      <c r="AN674" s="177">
        <f t="shared" si="90"/>
        <v>0</v>
      </c>
      <c r="AO674" s="177">
        <f t="shared" si="91"/>
        <v>0</v>
      </c>
    </row>
    <row r="675" spans="1:41" s="116" customFormat="1" hidden="1">
      <c r="D675" s="60">
        <v>615</v>
      </c>
      <c r="E675" s="179"/>
      <c r="F675" s="180"/>
      <c r="G675" s="181"/>
      <c r="H675" s="52" t="str">
        <f>IF($G675="","",VLOOKUP($G675,加盟団体!$C$9:$H$208,5,FALSE))</f>
        <v/>
      </c>
      <c r="I675" s="61"/>
      <c r="J675" s="62" t="str">
        <f>IF($I675="","",VLOOKUP($I675,加盟団体!$C$9:$H$208,5,FALSE))</f>
        <v/>
      </c>
      <c r="K675" s="179"/>
      <c r="L675" s="62"/>
      <c r="M675" s="179"/>
      <c r="N675" s="62"/>
      <c r="O675" s="180"/>
      <c r="P675" s="179"/>
      <c r="Q675" s="179"/>
      <c r="R675" s="179"/>
      <c r="S675" s="179"/>
      <c r="T675" s="179"/>
      <c r="U675" s="180"/>
      <c r="V675" s="185"/>
      <c r="W675" s="117" t="str">
        <f t="shared" si="83"/>
        <v/>
      </c>
      <c r="X675" s="189"/>
      <c r="Y675" s="179"/>
      <c r="Z675" s="187"/>
      <c r="AA675" s="180"/>
      <c r="AB675" s="180"/>
      <c r="AC675" s="190"/>
      <c r="AD675" s="179"/>
      <c r="AE675" s="60" t="str">
        <f t="shared" si="84"/>
        <v/>
      </c>
      <c r="AF675" s="118" t="str">
        <f t="shared" si="85"/>
        <v/>
      </c>
      <c r="AG675" s="118"/>
      <c r="AH675" s="52"/>
      <c r="AI675" s="52"/>
      <c r="AJ675" s="119">
        <f t="shared" si="86"/>
        <v>0</v>
      </c>
      <c r="AK675" s="119">
        <f t="shared" si="87"/>
        <v>0</v>
      </c>
      <c r="AL675" s="119">
        <f t="shared" si="88"/>
        <v>0</v>
      </c>
      <c r="AM675" s="177">
        <f t="shared" si="89"/>
        <v>0</v>
      </c>
      <c r="AN675" s="177">
        <f t="shared" si="90"/>
        <v>0</v>
      </c>
      <c r="AO675" s="177">
        <f t="shared" si="91"/>
        <v>0</v>
      </c>
    </row>
    <row r="676" spans="1:41" s="116" customFormat="1" hidden="1">
      <c r="D676" s="60">
        <v>616</v>
      </c>
      <c r="E676" s="179"/>
      <c r="F676" s="180"/>
      <c r="G676" s="181"/>
      <c r="H676" s="52" t="str">
        <f>IF($G676="","",VLOOKUP($G676,加盟団体!$C$9:$H$208,5,FALSE))</f>
        <v/>
      </c>
      <c r="I676" s="61"/>
      <c r="J676" s="62" t="str">
        <f>IF($I676="","",VLOOKUP($I676,加盟団体!$C$9:$H$208,5,FALSE))</f>
        <v/>
      </c>
      <c r="K676" s="179"/>
      <c r="L676" s="62"/>
      <c r="M676" s="179"/>
      <c r="N676" s="62"/>
      <c r="O676" s="180"/>
      <c r="P676" s="179"/>
      <c r="Q676" s="179"/>
      <c r="R676" s="179"/>
      <c r="S676" s="179"/>
      <c r="T676" s="179"/>
      <c r="U676" s="180"/>
      <c r="V676" s="185"/>
      <c r="W676" s="117" t="str">
        <f t="shared" si="83"/>
        <v/>
      </c>
      <c r="X676" s="189"/>
      <c r="Y676" s="179"/>
      <c r="Z676" s="187"/>
      <c r="AA676" s="180"/>
      <c r="AB676" s="180"/>
      <c r="AC676" s="190"/>
      <c r="AD676" s="179"/>
      <c r="AE676" s="60" t="str">
        <f t="shared" si="84"/>
        <v/>
      </c>
      <c r="AF676" s="118" t="str">
        <f t="shared" si="85"/>
        <v/>
      </c>
      <c r="AG676" s="118"/>
      <c r="AH676" s="52"/>
      <c r="AI676" s="52"/>
      <c r="AJ676" s="119">
        <f t="shared" si="86"/>
        <v>0</v>
      </c>
      <c r="AK676" s="119">
        <f t="shared" si="87"/>
        <v>0</v>
      </c>
      <c r="AL676" s="119">
        <f t="shared" si="88"/>
        <v>0</v>
      </c>
      <c r="AM676" s="177">
        <f t="shared" si="89"/>
        <v>0</v>
      </c>
      <c r="AN676" s="177">
        <f t="shared" si="90"/>
        <v>0</v>
      </c>
      <c r="AO676" s="177">
        <f t="shared" si="91"/>
        <v>0</v>
      </c>
    </row>
    <row r="677" spans="1:41" s="116" customFormat="1" hidden="1">
      <c r="D677" s="60">
        <v>617</v>
      </c>
      <c r="E677" s="179"/>
      <c r="F677" s="180"/>
      <c r="G677" s="181"/>
      <c r="H677" s="52" t="str">
        <f>IF($G677="","",VLOOKUP($G677,加盟団体!$C$9:$H$208,5,FALSE))</f>
        <v/>
      </c>
      <c r="I677" s="61"/>
      <c r="J677" s="62" t="str">
        <f>IF($I677="","",VLOOKUP($I677,加盟団体!$C$9:$H$208,5,FALSE))</f>
        <v/>
      </c>
      <c r="K677" s="179"/>
      <c r="L677" s="62"/>
      <c r="M677" s="179"/>
      <c r="N677" s="62"/>
      <c r="O677" s="180"/>
      <c r="P677" s="179"/>
      <c r="Q677" s="179"/>
      <c r="R677" s="179"/>
      <c r="S677" s="179"/>
      <c r="T677" s="179"/>
      <c r="U677" s="180"/>
      <c r="V677" s="186"/>
      <c r="W677" s="117" t="str">
        <f t="shared" si="83"/>
        <v/>
      </c>
      <c r="X677" s="189"/>
      <c r="Y677" s="179"/>
      <c r="Z677" s="187"/>
      <c r="AA677" s="180"/>
      <c r="AB677" s="180"/>
      <c r="AC677" s="190"/>
      <c r="AD677" s="179"/>
      <c r="AE677" s="60" t="str">
        <f t="shared" si="84"/>
        <v/>
      </c>
      <c r="AF677" s="118" t="str">
        <f t="shared" si="85"/>
        <v/>
      </c>
      <c r="AG677" s="118"/>
      <c r="AH677" s="52"/>
      <c r="AI677" s="52"/>
      <c r="AJ677" s="119">
        <f t="shared" si="86"/>
        <v>0</v>
      </c>
      <c r="AK677" s="119">
        <f t="shared" si="87"/>
        <v>0</v>
      </c>
      <c r="AL677" s="119">
        <f t="shared" si="88"/>
        <v>0</v>
      </c>
      <c r="AM677" s="177">
        <f t="shared" si="89"/>
        <v>0</v>
      </c>
      <c r="AN677" s="177">
        <f t="shared" si="90"/>
        <v>0</v>
      </c>
      <c r="AO677" s="177">
        <f t="shared" si="91"/>
        <v>0</v>
      </c>
    </row>
    <row r="678" spans="1:41" s="116" customFormat="1" ht="24" hidden="1" customHeight="1">
      <c r="D678" s="60">
        <v>618</v>
      </c>
      <c r="E678" s="179"/>
      <c r="F678" s="180"/>
      <c r="G678" s="181"/>
      <c r="H678" s="52" t="str">
        <f>IF($G678="","",VLOOKUP($G678,加盟団体!$C$9:$H$208,5,FALSE))</f>
        <v/>
      </c>
      <c r="I678" s="61"/>
      <c r="J678" s="62" t="str">
        <f>IF($I678="","",VLOOKUP($I678,加盟団体!$C$9:$H$208,5,FALSE))</f>
        <v/>
      </c>
      <c r="K678" s="179"/>
      <c r="L678" s="62"/>
      <c r="M678" s="179"/>
      <c r="N678" s="62"/>
      <c r="O678" s="180"/>
      <c r="P678" s="179"/>
      <c r="Q678" s="179"/>
      <c r="R678" s="179"/>
      <c r="S678" s="179"/>
      <c r="T678" s="179"/>
      <c r="U678" s="180"/>
      <c r="V678" s="185"/>
      <c r="W678" s="117" t="str">
        <f t="shared" si="83"/>
        <v/>
      </c>
      <c r="X678" s="189"/>
      <c r="Y678" s="179"/>
      <c r="Z678" s="187"/>
      <c r="AA678" s="180"/>
      <c r="AB678" s="180"/>
      <c r="AC678" s="190"/>
      <c r="AD678" s="179"/>
      <c r="AE678" s="60" t="str">
        <f t="shared" si="84"/>
        <v/>
      </c>
      <c r="AF678" s="118" t="str">
        <f t="shared" si="85"/>
        <v/>
      </c>
      <c r="AG678" s="118"/>
      <c r="AH678" s="52"/>
      <c r="AI678" s="52"/>
      <c r="AJ678" s="119">
        <f t="shared" si="86"/>
        <v>0</v>
      </c>
      <c r="AK678" s="119">
        <f t="shared" si="87"/>
        <v>0</v>
      </c>
      <c r="AL678" s="119">
        <f t="shared" si="88"/>
        <v>0</v>
      </c>
      <c r="AM678" s="177">
        <f t="shared" si="89"/>
        <v>0</v>
      </c>
      <c r="AN678" s="177">
        <f t="shared" si="90"/>
        <v>0</v>
      </c>
      <c r="AO678" s="177">
        <f t="shared" si="91"/>
        <v>0</v>
      </c>
    </row>
    <row r="679" spans="1:41" s="116" customFormat="1" hidden="1">
      <c r="D679" s="60">
        <v>619</v>
      </c>
      <c r="E679" s="179"/>
      <c r="F679" s="180"/>
      <c r="G679" s="181"/>
      <c r="H679" s="52" t="str">
        <f>IF($G679="","",VLOOKUP($G679,加盟団体!$C$9:$H$208,5,FALSE))</f>
        <v/>
      </c>
      <c r="I679" s="61"/>
      <c r="J679" s="62" t="str">
        <f>IF($I679="","",VLOOKUP($I679,加盟団体!$C$9:$H$208,5,FALSE))</f>
        <v/>
      </c>
      <c r="K679" s="179"/>
      <c r="L679" s="62"/>
      <c r="M679" s="179"/>
      <c r="N679" s="62"/>
      <c r="O679" s="180"/>
      <c r="P679" s="179"/>
      <c r="Q679" s="179"/>
      <c r="R679" s="179"/>
      <c r="S679" s="179"/>
      <c r="T679" s="179"/>
      <c r="U679" s="180"/>
      <c r="V679" s="185"/>
      <c r="W679" s="117" t="str">
        <f t="shared" ref="W679:W700" si="92">IF(V679="","",DATEDIF(TEXT(LEFTB($V679,4),"0000")&amp;"/"&amp;TEXT(MIDB($V679,6,2),"00")&amp;"/"&amp;TEXT(RIGHTB($V679,2),"00"),$W$60,"Y"))</f>
        <v/>
      </c>
      <c r="X679" s="189"/>
      <c r="Y679" s="179"/>
      <c r="Z679" s="187"/>
      <c r="AA679" s="180"/>
      <c r="AB679" s="180"/>
      <c r="AC679" s="190"/>
      <c r="AD679" s="179"/>
      <c r="AE679" s="60" t="str">
        <f t="shared" ref="AE679:AE700" si="93">IF(E679=$E$5,"○","")</f>
        <v/>
      </c>
      <c r="AF679" s="118" t="str">
        <f t="shared" ref="AF679:AF701" si="94">IF(V679="","",IF(AND(VALUE(TEXT(LEFTB($V679,4),"0000")&amp;TEXT(MIDB($V679,6,2),"00")&amp;TEXT(RIGHTB($V679,2),"00"))&gt;=20000701,VALUE(TEXT(LEFTB($V679,4),"0000")&amp;TEXT(MIDB($V679,6,2),"00")&amp;TEXT(RIGHTB($V679,2),"00"))&lt;=20050630),"○",""))</f>
        <v/>
      </c>
      <c r="AG679" s="118"/>
      <c r="AH679" s="52"/>
      <c r="AI679" s="52"/>
      <c r="AJ679" s="119">
        <f t="shared" ref="AJ679:AJ701" si="95">IF(G679="",0,IF(OR(M679=$M$2,M679=$M$3,M679=$M$4,M679=$M$5,M679=$M$10,M679=$M$11,M679=$M$12,M679=$M$13),4000,IF(OR(M679=$M$6,M679=$M$7),2000,IF(OR(M679=$M$8,M679=$M$9),1000,0))))</f>
        <v>0</v>
      </c>
      <c r="AK679" s="119">
        <f t="shared" ref="AK679:AK701" si="96">IF(G679="",0,IF(OR(K679=$K$2,K679=$K$3),96000,IF(K679=$K$4,66000,IF(K679=$K$5,46000,IF(OR(K679=$K$6,K679=$K$7),26000,IF(K679=$K$8,6000,IF(K679=$K$9,1000,0)))))))</f>
        <v>0</v>
      </c>
      <c r="AL679" s="119">
        <f t="shared" ref="AL679:AL700" si="97">IF(G679="",0,IF(OR(M679=$M$2,M679=$M$3,M679=$M$4,M679=$M$5),10000,IF(M679=$M$10,5000,IF(OR(M679=$M$6,M679=$M$7),2000,IF(AND(E679="追加",OR(M679=$M$6,M679=$M$7)),4000,IF(OR(M679=$M$8,M679=$M$9),1000,IF(AND(E679="追加",OR(M679=$M$8,M679=$M$9)),2000,0)))))))</f>
        <v>0</v>
      </c>
      <c r="AM679" s="177">
        <f t="shared" ref="AM679:AM701" si="98">AJ679</f>
        <v>0</v>
      </c>
      <c r="AN679" s="177">
        <f t="shared" ref="AN679:AN700" si="99">AK679</f>
        <v>0</v>
      </c>
      <c r="AO679" s="177">
        <f t="shared" ref="AO679:AO701" si="100">IF(AND($F679=$F$2,OR(M679=$M$6,M679=$M$7,M679=$M$8,M679=$M$9)),AL679*2,AL679)</f>
        <v>0</v>
      </c>
    </row>
    <row r="680" spans="1:41" s="116" customFormat="1" hidden="1">
      <c r="D680" s="60">
        <v>620</v>
      </c>
      <c r="E680" s="179"/>
      <c r="F680" s="180"/>
      <c r="G680" s="181"/>
      <c r="H680" s="52" t="str">
        <f>IF($G680="","",VLOOKUP($G680,加盟団体!$C$9:$H$208,5,FALSE))</f>
        <v/>
      </c>
      <c r="I680" s="61"/>
      <c r="J680" s="62" t="str">
        <f>IF($I680="","",VLOOKUP($I680,加盟団体!$C$9:$H$208,5,FALSE))</f>
        <v/>
      </c>
      <c r="K680" s="179"/>
      <c r="L680" s="62"/>
      <c r="M680" s="179"/>
      <c r="N680" s="62"/>
      <c r="O680" s="180"/>
      <c r="P680" s="179"/>
      <c r="Q680" s="179"/>
      <c r="R680" s="179"/>
      <c r="S680" s="179"/>
      <c r="T680" s="179"/>
      <c r="U680" s="180"/>
      <c r="V680" s="185"/>
      <c r="W680" s="117" t="str">
        <f t="shared" si="92"/>
        <v/>
      </c>
      <c r="X680" s="189"/>
      <c r="Y680" s="179"/>
      <c r="Z680" s="187"/>
      <c r="AA680" s="180"/>
      <c r="AB680" s="180"/>
      <c r="AC680" s="190"/>
      <c r="AD680" s="179"/>
      <c r="AE680" s="60" t="str">
        <f t="shared" si="93"/>
        <v/>
      </c>
      <c r="AF680" s="118" t="str">
        <f t="shared" si="94"/>
        <v/>
      </c>
      <c r="AG680" s="118"/>
      <c r="AH680" s="52"/>
      <c r="AI680" s="52"/>
      <c r="AJ680" s="119">
        <f t="shared" si="95"/>
        <v>0</v>
      </c>
      <c r="AK680" s="119">
        <f t="shared" si="96"/>
        <v>0</v>
      </c>
      <c r="AL680" s="119">
        <f t="shared" si="97"/>
        <v>0</v>
      </c>
      <c r="AM680" s="177">
        <f t="shared" si="98"/>
        <v>0</v>
      </c>
      <c r="AN680" s="177">
        <f t="shared" si="99"/>
        <v>0</v>
      </c>
      <c r="AO680" s="177">
        <f t="shared" si="100"/>
        <v>0</v>
      </c>
    </row>
    <row r="681" spans="1:41" s="116" customFormat="1" hidden="1">
      <c r="D681" s="60">
        <v>621</v>
      </c>
      <c r="E681" s="179"/>
      <c r="F681" s="180"/>
      <c r="G681" s="181"/>
      <c r="H681" s="52" t="str">
        <f>IF($G681="","",VLOOKUP($G681,加盟団体!$C$9:$H$208,5,FALSE))</f>
        <v/>
      </c>
      <c r="I681" s="61"/>
      <c r="J681" s="62" t="str">
        <f>IF($I681="","",VLOOKUP($I681,加盟団体!$C$9:$H$208,5,FALSE))</f>
        <v/>
      </c>
      <c r="K681" s="179"/>
      <c r="L681" s="62"/>
      <c r="M681" s="179"/>
      <c r="N681" s="62"/>
      <c r="O681" s="180"/>
      <c r="P681" s="179"/>
      <c r="Q681" s="179"/>
      <c r="R681" s="179"/>
      <c r="S681" s="179"/>
      <c r="T681" s="179"/>
      <c r="U681" s="180"/>
      <c r="V681" s="185"/>
      <c r="W681" s="117" t="str">
        <f t="shared" si="92"/>
        <v/>
      </c>
      <c r="X681" s="189"/>
      <c r="Y681" s="179"/>
      <c r="Z681" s="187"/>
      <c r="AA681" s="180"/>
      <c r="AB681" s="180"/>
      <c r="AC681" s="190"/>
      <c r="AD681" s="179"/>
      <c r="AE681" s="60" t="str">
        <f t="shared" si="93"/>
        <v/>
      </c>
      <c r="AF681" s="118" t="str">
        <f t="shared" si="94"/>
        <v/>
      </c>
      <c r="AG681" s="118"/>
      <c r="AH681" s="52"/>
      <c r="AI681" s="52"/>
      <c r="AJ681" s="119">
        <f t="shared" si="95"/>
        <v>0</v>
      </c>
      <c r="AK681" s="119">
        <f t="shared" si="96"/>
        <v>0</v>
      </c>
      <c r="AL681" s="119">
        <f t="shared" si="97"/>
        <v>0</v>
      </c>
      <c r="AM681" s="177">
        <f t="shared" si="98"/>
        <v>0</v>
      </c>
      <c r="AN681" s="177">
        <f t="shared" si="99"/>
        <v>0</v>
      </c>
      <c r="AO681" s="177">
        <f t="shared" si="100"/>
        <v>0</v>
      </c>
    </row>
    <row r="682" spans="1:41" s="116" customFormat="1" hidden="1">
      <c r="D682" s="60">
        <v>622</v>
      </c>
      <c r="E682" s="179"/>
      <c r="F682" s="180"/>
      <c r="G682" s="181"/>
      <c r="H682" s="52" t="str">
        <f>IF($G682="","",VLOOKUP($G682,加盟団体!$C$9:$H$208,5,FALSE))</f>
        <v/>
      </c>
      <c r="I682" s="61"/>
      <c r="J682" s="62" t="str">
        <f>IF($I682="","",VLOOKUP($I682,加盟団体!$C$9:$H$208,5,FALSE))</f>
        <v/>
      </c>
      <c r="K682" s="179"/>
      <c r="L682" s="62"/>
      <c r="M682" s="179"/>
      <c r="N682" s="62"/>
      <c r="O682" s="180"/>
      <c r="P682" s="179"/>
      <c r="Q682" s="179"/>
      <c r="R682" s="179"/>
      <c r="S682" s="179"/>
      <c r="T682" s="179"/>
      <c r="U682" s="180"/>
      <c r="V682" s="185"/>
      <c r="W682" s="117" t="str">
        <f t="shared" si="92"/>
        <v/>
      </c>
      <c r="X682" s="189"/>
      <c r="Y682" s="179"/>
      <c r="Z682" s="187"/>
      <c r="AA682" s="180"/>
      <c r="AB682" s="180"/>
      <c r="AC682" s="190"/>
      <c r="AD682" s="179"/>
      <c r="AE682" s="60" t="str">
        <f t="shared" si="93"/>
        <v/>
      </c>
      <c r="AF682" s="118" t="str">
        <f t="shared" si="94"/>
        <v/>
      </c>
      <c r="AG682" s="118"/>
      <c r="AH682" s="52"/>
      <c r="AI682" s="52"/>
      <c r="AJ682" s="119">
        <f t="shared" si="95"/>
        <v>0</v>
      </c>
      <c r="AK682" s="119">
        <f t="shared" si="96"/>
        <v>0</v>
      </c>
      <c r="AL682" s="119">
        <f t="shared" si="97"/>
        <v>0</v>
      </c>
      <c r="AM682" s="177">
        <f t="shared" si="98"/>
        <v>0</v>
      </c>
      <c r="AN682" s="177">
        <f t="shared" si="99"/>
        <v>0</v>
      </c>
      <c r="AO682" s="177">
        <f t="shared" si="100"/>
        <v>0</v>
      </c>
    </row>
    <row r="683" spans="1:41" s="116" customFormat="1" hidden="1">
      <c r="D683" s="60">
        <v>623</v>
      </c>
      <c r="E683" s="179"/>
      <c r="F683" s="180"/>
      <c r="G683" s="181"/>
      <c r="H683" s="52" t="str">
        <f>IF($G683="","",VLOOKUP($G683,加盟団体!$C$9:$H$208,5,FALSE))</f>
        <v/>
      </c>
      <c r="I683" s="61"/>
      <c r="J683" s="62" t="str">
        <f>IF($I683="","",VLOOKUP($I683,加盟団体!$C$9:$H$208,5,FALSE))</f>
        <v/>
      </c>
      <c r="K683" s="179"/>
      <c r="L683" s="62"/>
      <c r="M683" s="179"/>
      <c r="N683" s="62"/>
      <c r="O683" s="180"/>
      <c r="P683" s="179"/>
      <c r="Q683" s="179"/>
      <c r="R683" s="179"/>
      <c r="S683" s="179"/>
      <c r="T683" s="179"/>
      <c r="U683" s="180"/>
      <c r="V683" s="185"/>
      <c r="W683" s="117" t="str">
        <f t="shared" si="92"/>
        <v/>
      </c>
      <c r="X683" s="189"/>
      <c r="Y683" s="179"/>
      <c r="Z683" s="187"/>
      <c r="AA683" s="180"/>
      <c r="AB683" s="180"/>
      <c r="AC683" s="190"/>
      <c r="AD683" s="179"/>
      <c r="AE683" s="60" t="str">
        <f t="shared" si="93"/>
        <v/>
      </c>
      <c r="AF683" s="118" t="str">
        <f t="shared" si="94"/>
        <v/>
      </c>
      <c r="AG683" s="118"/>
      <c r="AH683" s="52"/>
      <c r="AI683" s="52"/>
      <c r="AJ683" s="119">
        <f t="shared" si="95"/>
        <v>0</v>
      </c>
      <c r="AK683" s="119">
        <f t="shared" si="96"/>
        <v>0</v>
      </c>
      <c r="AL683" s="119">
        <f t="shared" si="97"/>
        <v>0</v>
      </c>
      <c r="AM683" s="177">
        <f t="shared" si="98"/>
        <v>0</v>
      </c>
      <c r="AN683" s="177">
        <f t="shared" si="99"/>
        <v>0</v>
      </c>
      <c r="AO683" s="177">
        <f t="shared" si="100"/>
        <v>0</v>
      </c>
    </row>
    <row r="684" spans="1:41" s="116" customFormat="1" hidden="1">
      <c r="D684" s="60">
        <v>624</v>
      </c>
      <c r="E684" s="179"/>
      <c r="F684" s="180"/>
      <c r="G684" s="181"/>
      <c r="H684" s="52" t="str">
        <f>IF($G684="","",VLOOKUP($G684,加盟団体!$C$9:$H$208,5,FALSE))</f>
        <v/>
      </c>
      <c r="I684" s="61"/>
      <c r="J684" s="62" t="str">
        <f>IF($I684="","",VLOOKUP($I684,加盟団体!$C$9:$H$208,5,FALSE))</f>
        <v/>
      </c>
      <c r="K684" s="179"/>
      <c r="L684" s="62"/>
      <c r="M684" s="179"/>
      <c r="N684" s="62"/>
      <c r="O684" s="180"/>
      <c r="P684" s="179"/>
      <c r="Q684" s="179"/>
      <c r="R684" s="179"/>
      <c r="S684" s="179"/>
      <c r="T684" s="179"/>
      <c r="U684" s="180"/>
      <c r="V684" s="186"/>
      <c r="W684" s="117" t="str">
        <f t="shared" si="92"/>
        <v/>
      </c>
      <c r="X684" s="189"/>
      <c r="Y684" s="179"/>
      <c r="Z684" s="187"/>
      <c r="AA684" s="180"/>
      <c r="AB684" s="180"/>
      <c r="AC684" s="190"/>
      <c r="AD684" s="179"/>
      <c r="AE684" s="60" t="str">
        <f t="shared" si="93"/>
        <v/>
      </c>
      <c r="AF684" s="118" t="str">
        <f t="shared" si="94"/>
        <v/>
      </c>
      <c r="AG684" s="118"/>
      <c r="AH684" s="52"/>
      <c r="AI684" s="52"/>
      <c r="AJ684" s="119">
        <f t="shared" si="95"/>
        <v>0</v>
      </c>
      <c r="AK684" s="119">
        <f t="shared" si="96"/>
        <v>0</v>
      </c>
      <c r="AL684" s="119">
        <f t="shared" si="97"/>
        <v>0</v>
      </c>
      <c r="AM684" s="177">
        <f t="shared" si="98"/>
        <v>0</v>
      </c>
      <c r="AN684" s="177">
        <f t="shared" si="99"/>
        <v>0</v>
      </c>
      <c r="AO684" s="177">
        <f t="shared" si="100"/>
        <v>0</v>
      </c>
    </row>
    <row r="685" spans="1:41" s="116" customFormat="1" hidden="1">
      <c r="D685" s="60">
        <v>625</v>
      </c>
      <c r="E685" s="179"/>
      <c r="F685" s="180"/>
      <c r="G685" s="181"/>
      <c r="H685" s="52" t="str">
        <f>IF($G685="","",VLOOKUP($G685,加盟団体!$C$9:$H$208,5,FALSE))</f>
        <v/>
      </c>
      <c r="I685" s="61"/>
      <c r="J685" s="62" t="str">
        <f>IF($I685="","",VLOOKUP($I685,加盟団体!$C$9:$H$208,5,FALSE))</f>
        <v/>
      </c>
      <c r="K685" s="179"/>
      <c r="L685" s="62"/>
      <c r="M685" s="179"/>
      <c r="N685" s="62"/>
      <c r="O685" s="180"/>
      <c r="P685" s="179"/>
      <c r="Q685" s="179"/>
      <c r="R685" s="179"/>
      <c r="S685" s="179"/>
      <c r="T685" s="179"/>
      <c r="U685" s="180"/>
      <c r="V685" s="186"/>
      <c r="W685" s="117" t="str">
        <f t="shared" si="92"/>
        <v/>
      </c>
      <c r="X685" s="189"/>
      <c r="Y685" s="179"/>
      <c r="Z685" s="187"/>
      <c r="AA685" s="180"/>
      <c r="AB685" s="180"/>
      <c r="AC685" s="190"/>
      <c r="AD685" s="179"/>
      <c r="AE685" s="60" t="str">
        <f t="shared" si="93"/>
        <v/>
      </c>
      <c r="AF685" s="118" t="str">
        <f t="shared" si="94"/>
        <v/>
      </c>
      <c r="AG685" s="118"/>
      <c r="AH685" s="52"/>
      <c r="AI685" s="52"/>
      <c r="AJ685" s="119">
        <f t="shared" si="95"/>
        <v>0</v>
      </c>
      <c r="AK685" s="119">
        <f t="shared" si="96"/>
        <v>0</v>
      </c>
      <c r="AL685" s="119">
        <f t="shared" si="97"/>
        <v>0</v>
      </c>
      <c r="AM685" s="177">
        <f t="shared" si="98"/>
        <v>0</v>
      </c>
      <c r="AN685" s="177">
        <f t="shared" si="99"/>
        <v>0</v>
      </c>
      <c r="AO685" s="177">
        <f t="shared" si="100"/>
        <v>0</v>
      </c>
    </row>
    <row r="686" spans="1:41" s="116" customFormat="1" hidden="1">
      <c r="D686" s="60">
        <v>626</v>
      </c>
      <c r="E686" s="179"/>
      <c r="F686" s="180"/>
      <c r="G686" s="181"/>
      <c r="H686" s="52" t="str">
        <f>IF($G686="","",VLOOKUP($G686,加盟団体!$C$9:$H$208,5,FALSE))</f>
        <v/>
      </c>
      <c r="I686" s="61"/>
      <c r="J686" s="62" t="str">
        <f>IF($I686="","",VLOOKUP($I686,加盟団体!$C$9:$H$208,5,FALSE))</f>
        <v/>
      </c>
      <c r="K686" s="179"/>
      <c r="L686" s="62"/>
      <c r="M686" s="179"/>
      <c r="N686" s="62"/>
      <c r="O686" s="180"/>
      <c r="P686" s="179"/>
      <c r="Q686" s="179"/>
      <c r="R686" s="179"/>
      <c r="S686" s="179"/>
      <c r="T686" s="179"/>
      <c r="U686" s="180"/>
      <c r="V686" s="185"/>
      <c r="W686" s="117" t="str">
        <f t="shared" si="92"/>
        <v/>
      </c>
      <c r="X686" s="189"/>
      <c r="Y686" s="179"/>
      <c r="Z686" s="187"/>
      <c r="AA686" s="180"/>
      <c r="AB686" s="180"/>
      <c r="AC686" s="190"/>
      <c r="AD686" s="179"/>
      <c r="AE686" s="60" t="str">
        <f t="shared" si="93"/>
        <v/>
      </c>
      <c r="AF686" s="118" t="str">
        <f t="shared" si="94"/>
        <v/>
      </c>
      <c r="AG686" s="118"/>
      <c r="AH686" s="52"/>
      <c r="AI686" s="52"/>
      <c r="AJ686" s="119">
        <f t="shared" si="95"/>
        <v>0</v>
      </c>
      <c r="AK686" s="119">
        <f t="shared" si="96"/>
        <v>0</v>
      </c>
      <c r="AL686" s="119">
        <f t="shared" si="97"/>
        <v>0</v>
      </c>
      <c r="AM686" s="177">
        <f t="shared" si="98"/>
        <v>0</v>
      </c>
      <c r="AN686" s="177">
        <f t="shared" si="99"/>
        <v>0</v>
      </c>
      <c r="AO686" s="177">
        <f t="shared" si="100"/>
        <v>0</v>
      </c>
    </row>
    <row r="687" spans="1:41" s="116" customFormat="1" hidden="1">
      <c r="D687" s="60">
        <v>627</v>
      </c>
      <c r="E687" s="179"/>
      <c r="F687" s="180"/>
      <c r="G687" s="181"/>
      <c r="H687" s="52" t="str">
        <f>IF($G687="","",VLOOKUP($G687,加盟団体!$C$9:$H$208,5,FALSE))</f>
        <v/>
      </c>
      <c r="I687" s="61"/>
      <c r="J687" s="62" t="str">
        <f>IF($I687="","",VLOOKUP($I687,加盟団体!$C$9:$H$208,5,FALSE))</f>
        <v/>
      </c>
      <c r="K687" s="179"/>
      <c r="L687" s="62"/>
      <c r="M687" s="179"/>
      <c r="N687" s="62"/>
      <c r="O687" s="180"/>
      <c r="P687" s="179"/>
      <c r="Q687" s="179"/>
      <c r="R687" s="179"/>
      <c r="S687" s="179"/>
      <c r="T687" s="179"/>
      <c r="U687" s="180"/>
      <c r="V687" s="185"/>
      <c r="W687" s="117" t="str">
        <f t="shared" si="92"/>
        <v/>
      </c>
      <c r="X687" s="189"/>
      <c r="Y687" s="179"/>
      <c r="Z687" s="187"/>
      <c r="AA687" s="180"/>
      <c r="AB687" s="180"/>
      <c r="AC687" s="190"/>
      <c r="AD687" s="179"/>
      <c r="AE687" s="60" t="str">
        <f t="shared" si="93"/>
        <v/>
      </c>
      <c r="AF687" s="118" t="str">
        <f t="shared" si="94"/>
        <v/>
      </c>
      <c r="AG687" s="118"/>
      <c r="AH687" s="52"/>
      <c r="AI687" s="52"/>
      <c r="AJ687" s="119">
        <f t="shared" si="95"/>
        <v>0</v>
      </c>
      <c r="AK687" s="119">
        <f t="shared" si="96"/>
        <v>0</v>
      </c>
      <c r="AL687" s="119">
        <f t="shared" si="97"/>
        <v>0</v>
      </c>
      <c r="AM687" s="177">
        <f t="shared" si="98"/>
        <v>0</v>
      </c>
      <c r="AN687" s="177">
        <f t="shared" si="99"/>
        <v>0</v>
      </c>
      <c r="AO687" s="177">
        <f t="shared" si="100"/>
        <v>0</v>
      </c>
    </row>
    <row r="688" spans="1:41" s="116" customFormat="1" hidden="1">
      <c r="D688" s="60">
        <v>628</v>
      </c>
      <c r="E688" s="179"/>
      <c r="F688" s="180"/>
      <c r="G688" s="181"/>
      <c r="H688" s="52" t="str">
        <f>IF($G688="","",VLOOKUP($G688,加盟団体!$C$9:$H$208,5,FALSE))</f>
        <v/>
      </c>
      <c r="I688" s="61"/>
      <c r="J688" s="62" t="str">
        <f>IF($I688="","",VLOOKUP($I688,加盟団体!$C$9:$H$208,5,FALSE))</f>
        <v/>
      </c>
      <c r="K688" s="179"/>
      <c r="L688" s="62"/>
      <c r="M688" s="179"/>
      <c r="N688" s="62"/>
      <c r="O688" s="180"/>
      <c r="P688" s="179"/>
      <c r="Q688" s="179"/>
      <c r="R688" s="179"/>
      <c r="S688" s="179"/>
      <c r="T688" s="179"/>
      <c r="U688" s="180"/>
      <c r="V688" s="186"/>
      <c r="W688" s="117" t="str">
        <f t="shared" si="92"/>
        <v/>
      </c>
      <c r="X688" s="189"/>
      <c r="Y688" s="179"/>
      <c r="Z688" s="187"/>
      <c r="AA688" s="180"/>
      <c r="AB688" s="180"/>
      <c r="AC688" s="190"/>
      <c r="AD688" s="179"/>
      <c r="AE688" s="60" t="str">
        <f t="shared" si="93"/>
        <v/>
      </c>
      <c r="AF688" s="118" t="str">
        <f t="shared" si="94"/>
        <v/>
      </c>
      <c r="AG688" s="118"/>
      <c r="AH688" s="52"/>
      <c r="AI688" s="52"/>
      <c r="AJ688" s="119">
        <f t="shared" si="95"/>
        <v>0</v>
      </c>
      <c r="AK688" s="119">
        <f t="shared" si="96"/>
        <v>0</v>
      </c>
      <c r="AL688" s="119">
        <f t="shared" si="97"/>
        <v>0</v>
      </c>
      <c r="AM688" s="177">
        <f t="shared" si="98"/>
        <v>0</v>
      </c>
      <c r="AN688" s="177">
        <f t="shared" si="99"/>
        <v>0</v>
      </c>
      <c r="AO688" s="177">
        <f t="shared" si="100"/>
        <v>0</v>
      </c>
    </row>
    <row r="689" spans="4:41" s="116" customFormat="1" hidden="1">
      <c r="D689" s="60">
        <v>629</v>
      </c>
      <c r="E689" s="179"/>
      <c r="F689" s="180"/>
      <c r="G689" s="181"/>
      <c r="H689" s="52" t="str">
        <f>IF($G689="","",VLOOKUP($G689,加盟団体!$C$9:$H$208,5,FALSE))</f>
        <v/>
      </c>
      <c r="I689" s="61"/>
      <c r="J689" s="62" t="str">
        <f>IF($I689="","",VLOOKUP($I689,加盟団体!$C$9:$H$208,5,FALSE))</f>
        <v/>
      </c>
      <c r="K689" s="179"/>
      <c r="L689" s="62"/>
      <c r="M689" s="179"/>
      <c r="N689" s="62"/>
      <c r="O689" s="180"/>
      <c r="P689" s="179"/>
      <c r="Q689" s="179"/>
      <c r="R689" s="179"/>
      <c r="S689" s="179"/>
      <c r="T689" s="179"/>
      <c r="U689" s="180"/>
      <c r="V689" s="185"/>
      <c r="W689" s="117" t="str">
        <f t="shared" si="92"/>
        <v/>
      </c>
      <c r="X689" s="189"/>
      <c r="Y689" s="179"/>
      <c r="Z689" s="187"/>
      <c r="AA689" s="180"/>
      <c r="AB689" s="180"/>
      <c r="AC689" s="190"/>
      <c r="AD689" s="179"/>
      <c r="AE689" s="60" t="str">
        <f t="shared" si="93"/>
        <v/>
      </c>
      <c r="AF689" s="118" t="str">
        <f t="shared" si="94"/>
        <v/>
      </c>
      <c r="AG689" s="118"/>
      <c r="AH689" s="52"/>
      <c r="AI689" s="52"/>
      <c r="AJ689" s="119">
        <f t="shared" si="95"/>
        <v>0</v>
      </c>
      <c r="AK689" s="119">
        <f t="shared" si="96"/>
        <v>0</v>
      </c>
      <c r="AL689" s="119">
        <f t="shared" si="97"/>
        <v>0</v>
      </c>
      <c r="AM689" s="177">
        <f t="shared" si="98"/>
        <v>0</v>
      </c>
      <c r="AN689" s="177">
        <f t="shared" si="99"/>
        <v>0</v>
      </c>
      <c r="AO689" s="177">
        <f t="shared" si="100"/>
        <v>0</v>
      </c>
    </row>
    <row r="690" spans="4:41" s="116" customFormat="1" hidden="1">
      <c r="D690" s="60">
        <v>630</v>
      </c>
      <c r="E690" s="179"/>
      <c r="F690" s="180"/>
      <c r="G690" s="181"/>
      <c r="H690" s="52" t="str">
        <f>IF($G690="","",VLOOKUP($G690,加盟団体!$C$9:$H$208,5,FALSE))</f>
        <v/>
      </c>
      <c r="I690" s="61"/>
      <c r="J690" s="62" t="str">
        <f>IF($I690="","",VLOOKUP($I690,加盟団体!$C$9:$H$208,5,FALSE))</f>
        <v/>
      </c>
      <c r="K690" s="179"/>
      <c r="L690" s="62"/>
      <c r="M690" s="179"/>
      <c r="N690" s="62"/>
      <c r="O690" s="180"/>
      <c r="P690" s="179"/>
      <c r="Q690" s="179"/>
      <c r="R690" s="179"/>
      <c r="S690" s="179"/>
      <c r="T690" s="179"/>
      <c r="U690" s="180"/>
      <c r="V690" s="185"/>
      <c r="W690" s="117" t="str">
        <f t="shared" si="92"/>
        <v/>
      </c>
      <c r="X690" s="189"/>
      <c r="Y690" s="179"/>
      <c r="Z690" s="187"/>
      <c r="AA690" s="180"/>
      <c r="AB690" s="180"/>
      <c r="AC690" s="190"/>
      <c r="AD690" s="179"/>
      <c r="AE690" s="60" t="str">
        <f t="shared" si="93"/>
        <v/>
      </c>
      <c r="AF690" s="118" t="str">
        <f t="shared" si="94"/>
        <v/>
      </c>
      <c r="AG690" s="118"/>
      <c r="AH690" s="52"/>
      <c r="AI690" s="52"/>
      <c r="AJ690" s="119">
        <f t="shared" si="95"/>
        <v>0</v>
      </c>
      <c r="AK690" s="119">
        <f t="shared" si="96"/>
        <v>0</v>
      </c>
      <c r="AL690" s="119">
        <f t="shared" si="97"/>
        <v>0</v>
      </c>
      <c r="AM690" s="177">
        <f t="shared" si="98"/>
        <v>0</v>
      </c>
      <c r="AN690" s="177">
        <f t="shared" si="99"/>
        <v>0</v>
      </c>
      <c r="AO690" s="177">
        <f t="shared" si="100"/>
        <v>0</v>
      </c>
    </row>
    <row r="691" spans="4:41" s="116" customFormat="1" hidden="1">
      <c r="D691" s="60">
        <v>631</v>
      </c>
      <c r="E691" s="179"/>
      <c r="F691" s="180"/>
      <c r="G691" s="181"/>
      <c r="H691" s="52" t="str">
        <f>IF($G691="","",VLOOKUP($G691,加盟団体!$C$9:$H$208,5,FALSE))</f>
        <v/>
      </c>
      <c r="I691" s="61"/>
      <c r="J691" s="62" t="str">
        <f>IF($I691="","",VLOOKUP($I691,加盟団体!$C$9:$H$208,5,FALSE))</f>
        <v/>
      </c>
      <c r="K691" s="179"/>
      <c r="L691" s="62"/>
      <c r="M691" s="179"/>
      <c r="N691" s="62"/>
      <c r="O691" s="180"/>
      <c r="P691" s="179"/>
      <c r="Q691" s="179"/>
      <c r="R691" s="179"/>
      <c r="S691" s="179"/>
      <c r="T691" s="179"/>
      <c r="U691" s="180"/>
      <c r="V691" s="185"/>
      <c r="W691" s="117" t="str">
        <f t="shared" si="92"/>
        <v/>
      </c>
      <c r="X691" s="189"/>
      <c r="Y691" s="179"/>
      <c r="Z691" s="187"/>
      <c r="AA691" s="180"/>
      <c r="AB691" s="180"/>
      <c r="AC691" s="190"/>
      <c r="AD691" s="179"/>
      <c r="AE691" s="60" t="str">
        <f t="shared" si="93"/>
        <v/>
      </c>
      <c r="AF691" s="118" t="str">
        <f t="shared" si="94"/>
        <v/>
      </c>
      <c r="AG691" s="118"/>
      <c r="AH691" s="52"/>
      <c r="AI691" s="52"/>
      <c r="AJ691" s="119">
        <f t="shared" si="95"/>
        <v>0</v>
      </c>
      <c r="AK691" s="119">
        <f t="shared" si="96"/>
        <v>0</v>
      </c>
      <c r="AL691" s="119">
        <f t="shared" si="97"/>
        <v>0</v>
      </c>
      <c r="AM691" s="177">
        <f t="shared" si="98"/>
        <v>0</v>
      </c>
      <c r="AN691" s="177">
        <f t="shared" si="99"/>
        <v>0</v>
      </c>
      <c r="AO691" s="177">
        <f t="shared" si="100"/>
        <v>0</v>
      </c>
    </row>
    <row r="692" spans="4:41" s="116" customFormat="1" hidden="1">
      <c r="D692" s="60">
        <v>632</v>
      </c>
      <c r="E692" s="179"/>
      <c r="F692" s="180"/>
      <c r="G692" s="181"/>
      <c r="H692" s="52" t="str">
        <f>IF($G692="","",VLOOKUP($G692,加盟団体!$C$9:$H$208,5,FALSE))</f>
        <v/>
      </c>
      <c r="I692" s="61"/>
      <c r="J692" s="62" t="str">
        <f>IF($I692="","",VLOOKUP($I692,加盟団体!$C$9:$H$208,5,FALSE))</f>
        <v/>
      </c>
      <c r="K692" s="179"/>
      <c r="L692" s="62"/>
      <c r="M692" s="179"/>
      <c r="N692" s="62"/>
      <c r="O692" s="180"/>
      <c r="P692" s="179"/>
      <c r="Q692" s="179"/>
      <c r="R692" s="179"/>
      <c r="S692" s="179"/>
      <c r="T692" s="179"/>
      <c r="U692" s="180"/>
      <c r="V692" s="185"/>
      <c r="W692" s="117" t="str">
        <f t="shared" si="92"/>
        <v/>
      </c>
      <c r="X692" s="189"/>
      <c r="Y692" s="179"/>
      <c r="Z692" s="187"/>
      <c r="AA692" s="180"/>
      <c r="AB692" s="180"/>
      <c r="AC692" s="190"/>
      <c r="AD692" s="179"/>
      <c r="AE692" s="60" t="str">
        <f t="shared" si="93"/>
        <v/>
      </c>
      <c r="AF692" s="118" t="str">
        <f t="shared" si="94"/>
        <v/>
      </c>
      <c r="AG692" s="118"/>
      <c r="AH692" s="52"/>
      <c r="AI692" s="52"/>
      <c r="AJ692" s="119">
        <f t="shared" si="95"/>
        <v>0</v>
      </c>
      <c r="AK692" s="119">
        <f t="shared" si="96"/>
        <v>0</v>
      </c>
      <c r="AL692" s="119">
        <f t="shared" si="97"/>
        <v>0</v>
      </c>
      <c r="AM692" s="177">
        <f t="shared" si="98"/>
        <v>0</v>
      </c>
      <c r="AN692" s="177">
        <f t="shared" si="99"/>
        <v>0</v>
      </c>
      <c r="AO692" s="177">
        <f t="shared" si="100"/>
        <v>0</v>
      </c>
    </row>
    <row r="693" spans="4:41" s="116" customFormat="1" hidden="1">
      <c r="D693" s="60">
        <v>633</v>
      </c>
      <c r="E693" s="179"/>
      <c r="F693" s="180"/>
      <c r="G693" s="181"/>
      <c r="H693" s="52" t="str">
        <f>IF($G693="","",VLOOKUP($G693,加盟団体!$C$9:$H$208,5,FALSE))</f>
        <v/>
      </c>
      <c r="I693" s="61"/>
      <c r="J693" s="62" t="str">
        <f>IF($I693="","",VLOOKUP($I693,加盟団体!$C$9:$H$208,5,FALSE))</f>
        <v/>
      </c>
      <c r="K693" s="179"/>
      <c r="L693" s="62"/>
      <c r="M693" s="179"/>
      <c r="N693" s="62"/>
      <c r="O693" s="180"/>
      <c r="P693" s="179"/>
      <c r="Q693" s="179"/>
      <c r="R693" s="179"/>
      <c r="S693" s="179"/>
      <c r="T693" s="179"/>
      <c r="U693" s="180"/>
      <c r="V693" s="186"/>
      <c r="W693" s="117" t="str">
        <f t="shared" si="92"/>
        <v/>
      </c>
      <c r="X693" s="189"/>
      <c r="Y693" s="179"/>
      <c r="Z693" s="187"/>
      <c r="AA693" s="180"/>
      <c r="AB693" s="180"/>
      <c r="AC693" s="190"/>
      <c r="AD693" s="179"/>
      <c r="AE693" s="60" t="str">
        <f t="shared" si="93"/>
        <v/>
      </c>
      <c r="AF693" s="118" t="str">
        <f t="shared" si="94"/>
        <v/>
      </c>
      <c r="AG693" s="118"/>
      <c r="AH693" s="52"/>
      <c r="AI693" s="52"/>
      <c r="AJ693" s="119">
        <f t="shared" si="95"/>
        <v>0</v>
      </c>
      <c r="AK693" s="119">
        <f t="shared" si="96"/>
        <v>0</v>
      </c>
      <c r="AL693" s="119">
        <f t="shared" si="97"/>
        <v>0</v>
      </c>
      <c r="AM693" s="177">
        <f t="shared" si="98"/>
        <v>0</v>
      </c>
      <c r="AN693" s="177">
        <f t="shared" si="99"/>
        <v>0</v>
      </c>
      <c r="AO693" s="177">
        <f t="shared" si="100"/>
        <v>0</v>
      </c>
    </row>
    <row r="694" spans="4:41" s="116" customFormat="1" hidden="1">
      <c r="D694" s="60">
        <v>634</v>
      </c>
      <c r="E694" s="179"/>
      <c r="F694" s="180"/>
      <c r="G694" s="181"/>
      <c r="H694" s="52" t="str">
        <f>IF($G694="","",VLOOKUP($G694,加盟団体!$C$9:$H$208,5,FALSE))</f>
        <v/>
      </c>
      <c r="I694" s="61"/>
      <c r="J694" s="62" t="str">
        <f>IF($I694="","",VLOOKUP($I694,加盟団体!$C$9:$H$208,5,FALSE))</f>
        <v/>
      </c>
      <c r="K694" s="179"/>
      <c r="L694" s="62"/>
      <c r="M694" s="179"/>
      <c r="N694" s="62"/>
      <c r="O694" s="180"/>
      <c r="P694" s="179"/>
      <c r="Q694" s="179"/>
      <c r="R694" s="179"/>
      <c r="S694" s="179"/>
      <c r="T694" s="179"/>
      <c r="U694" s="180"/>
      <c r="V694" s="186"/>
      <c r="W694" s="117" t="str">
        <f t="shared" si="92"/>
        <v/>
      </c>
      <c r="X694" s="189"/>
      <c r="Y694" s="179"/>
      <c r="Z694" s="187"/>
      <c r="AA694" s="180"/>
      <c r="AB694" s="180"/>
      <c r="AC694" s="190"/>
      <c r="AD694" s="179"/>
      <c r="AE694" s="60" t="str">
        <f t="shared" si="93"/>
        <v/>
      </c>
      <c r="AF694" s="118" t="str">
        <f t="shared" si="94"/>
        <v/>
      </c>
      <c r="AG694" s="118"/>
      <c r="AH694" s="52"/>
      <c r="AI694" s="52"/>
      <c r="AJ694" s="119">
        <f t="shared" si="95"/>
        <v>0</v>
      </c>
      <c r="AK694" s="119">
        <f t="shared" si="96"/>
        <v>0</v>
      </c>
      <c r="AL694" s="119">
        <f t="shared" si="97"/>
        <v>0</v>
      </c>
      <c r="AM694" s="177">
        <f t="shared" si="98"/>
        <v>0</v>
      </c>
      <c r="AN694" s="177">
        <f t="shared" si="99"/>
        <v>0</v>
      </c>
      <c r="AO694" s="177">
        <f t="shared" si="100"/>
        <v>0</v>
      </c>
    </row>
    <row r="695" spans="4:41" s="116" customFormat="1" hidden="1">
      <c r="D695" s="60">
        <v>635</v>
      </c>
      <c r="E695" s="179"/>
      <c r="F695" s="180"/>
      <c r="G695" s="181"/>
      <c r="H695" s="52" t="str">
        <f>IF($G695="","",VLOOKUP($G695,加盟団体!$C$9:$H$208,5,FALSE))</f>
        <v/>
      </c>
      <c r="I695" s="61"/>
      <c r="J695" s="62" t="str">
        <f>IF($I695="","",VLOOKUP($I695,加盟団体!$C$9:$H$208,5,FALSE))</f>
        <v/>
      </c>
      <c r="K695" s="179"/>
      <c r="L695" s="62"/>
      <c r="M695" s="179"/>
      <c r="N695" s="62"/>
      <c r="O695" s="180"/>
      <c r="P695" s="179"/>
      <c r="Q695" s="179"/>
      <c r="R695" s="179"/>
      <c r="S695" s="179"/>
      <c r="T695" s="179"/>
      <c r="U695" s="180"/>
      <c r="V695" s="185"/>
      <c r="W695" s="117" t="str">
        <f t="shared" si="92"/>
        <v/>
      </c>
      <c r="X695" s="189"/>
      <c r="Y695" s="179"/>
      <c r="Z695" s="187"/>
      <c r="AA695" s="180"/>
      <c r="AB695" s="180"/>
      <c r="AC695" s="190"/>
      <c r="AD695" s="179"/>
      <c r="AE695" s="60" t="str">
        <f t="shared" si="93"/>
        <v/>
      </c>
      <c r="AF695" s="118" t="str">
        <f t="shared" si="94"/>
        <v/>
      </c>
      <c r="AG695" s="118"/>
      <c r="AH695" s="52"/>
      <c r="AI695" s="52"/>
      <c r="AJ695" s="119">
        <f t="shared" si="95"/>
        <v>0</v>
      </c>
      <c r="AK695" s="119">
        <f t="shared" si="96"/>
        <v>0</v>
      </c>
      <c r="AL695" s="119">
        <f t="shared" si="97"/>
        <v>0</v>
      </c>
      <c r="AM695" s="177">
        <f t="shared" si="98"/>
        <v>0</v>
      </c>
      <c r="AN695" s="177">
        <f t="shared" si="99"/>
        <v>0</v>
      </c>
      <c r="AO695" s="177">
        <f t="shared" si="100"/>
        <v>0</v>
      </c>
    </row>
    <row r="696" spans="4:41" s="116" customFormat="1" hidden="1">
      <c r="D696" s="60">
        <v>636</v>
      </c>
      <c r="E696" s="179"/>
      <c r="F696" s="180"/>
      <c r="G696" s="181"/>
      <c r="H696" s="52" t="str">
        <f>IF($G696="","",VLOOKUP($G696,加盟団体!$C$9:$H$208,5,FALSE))</f>
        <v/>
      </c>
      <c r="I696" s="61"/>
      <c r="J696" s="62" t="str">
        <f>IF($I696="","",VLOOKUP($I696,加盟団体!$C$9:$H$208,5,FALSE))</f>
        <v/>
      </c>
      <c r="K696" s="179"/>
      <c r="L696" s="62"/>
      <c r="M696" s="179"/>
      <c r="N696" s="62"/>
      <c r="O696" s="180"/>
      <c r="P696" s="179"/>
      <c r="Q696" s="179"/>
      <c r="R696" s="179"/>
      <c r="S696" s="179"/>
      <c r="T696" s="179"/>
      <c r="U696" s="180"/>
      <c r="V696" s="186"/>
      <c r="W696" s="117" t="str">
        <f t="shared" si="92"/>
        <v/>
      </c>
      <c r="X696" s="189"/>
      <c r="Y696" s="179"/>
      <c r="Z696" s="187"/>
      <c r="AA696" s="180"/>
      <c r="AB696" s="180"/>
      <c r="AC696" s="190"/>
      <c r="AD696" s="179"/>
      <c r="AE696" s="60" t="str">
        <f t="shared" si="93"/>
        <v/>
      </c>
      <c r="AF696" s="118" t="str">
        <f t="shared" si="94"/>
        <v/>
      </c>
      <c r="AG696" s="118"/>
      <c r="AH696" s="52"/>
      <c r="AI696" s="52"/>
      <c r="AJ696" s="119">
        <f t="shared" si="95"/>
        <v>0</v>
      </c>
      <c r="AK696" s="119">
        <f t="shared" si="96"/>
        <v>0</v>
      </c>
      <c r="AL696" s="119">
        <f t="shared" si="97"/>
        <v>0</v>
      </c>
      <c r="AM696" s="177">
        <f t="shared" si="98"/>
        <v>0</v>
      </c>
      <c r="AN696" s="177">
        <f t="shared" si="99"/>
        <v>0</v>
      </c>
      <c r="AO696" s="177">
        <f t="shared" si="100"/>
        <v>0</v>
      </c>
    </row>
    <row r="697" spans="4:41" s="116" customFormat="1" hidden="1">
      <c r="D697" s="60">
        <v>637</v>
      </c>
      <c r="E697" s="179"/>
      <c r="F697" s="180"/>
      <c r="G697" s="181"/>
      <c r="H697" s="52" t="str">
        <f>IF($G697="","",VLOOKUP($G697,加盟団体!$C$9:$H$208,5,FALSE))</f>
        <v/>
      </c>
      <c r="I697" s="61"/>
      <c r="J697" s="62" t="str">
        <f>IF($I697="","",VLOOKUP($I697,加盟団体!$C$9:$H$208,5,FALSE))</f>
        <v/>
      </c>
      <c r="K697" s="179"/>
      <c r="L697" s="62"/>
      <c r="M697" s="179"/>
      <c r="N697" s="62"/>
      <c r="O697" s="180"/>
      <c r="P697" s="179"/>
      <c r="Q697" s="179"/>
      <c r="R697" s="179"/>
      <c r="S697" s="179"/>
      <c r="T697" s="179"/>
      <c r="U697" s="180"/>
      <c r="V697" s="185"/>
      <c r="W697" s="117" t="str">
        <f t="shared" si="92"/>
        <v/>
      </c>
      <c r="X697" s="189"/>
      <c r="Y697" s="179"/>
      <c r="Z697" s="187"/>
      <c r="AA697" s="180"/>
      <c r="AB697" s="180"/>
      <c r="AC697" s="190"/>
      <c r="AD697" s="179"/>
      <c r="AE697" s="60" t="str">
        <f t="shared" si="93"/>
        <v/>
      </c>
      <c r="AF697" s="118" t="str">
        <f t="shared" si="94"/>
        <v/>
      </c>
      <c r="AG697" s="118"/>
      <c r="AH697" s="52"/>
      <c r="AI697" s="52"/>
      <c r="AJ697" s="119">
        <f t="shared" si="95"/>
        <v>0</v>
      </c>
      <c r="AK697" s="119">
        <f t="shared" si="96"/>
        <v>0</v>
      </c>
      <c r="AL697" s="119">
        <f t="shared" si="97"/>
        <v>0</v>
      </c>
      <c r="AM697" s="177">
        <f t="shared" si="98"/>
        <v>0</v>
      </c>
      <c r="AN697" s="177">
        <f t="shared" si="99"/>
        <v>0</v>
      </c>
      <c r="AO697" s="177">
        <f t="shared" si="100"/>
        <v>0</v>
      </c>
    </row>
    <row r="698" spans="4:41" s="116" customFormat="1" hidden="1">
      <c r="D698" s="60">
        <v>638</v>
      </c>
      <c r="E698" s="179"/>
      <c r="F698" s="180"/>
      <c r="G698" s="181"/>
      <c r="H698" s="52" t="str">
        <f>IF($G698="","",VLOOKUP($G698,加盟団体!$C$9:$H$208,5,FALSE))</f>
        <v/>
      </c>
      <c r="I698" s="61"/>
      <c r="J698" s="62" t="str">
        <f>IF($I698="","",VLOOKUP($I698,加盟団体!$C$9:$H$208,5,FALSE))</f>
        <v/>
      </c>
      <c r="K698" s="179"/>
      <c r="L698" s="62"/>
      <c r="M698" s="179"/>
      <c r="N698" s="62"/>
      <c r="O698" s="180"/>
      <c r="P698" s="179"/>
      <c r="Q698" s="179"/>
      <c r="R698" s="179"/>
      <c r="S698" s="179"/>
      <c r="T698" s="179"/>
      <c r="U698" s="180"/>
      <c r="V698" s="185"/>
      <c r="W698" s="117" t="str">
        <f t="shared" si="92"/>
        <v/>
      </c>
      <c r="X698" s="189"/>
      <c r="Y698" s="179"/>
      <c r="Z698" s="187"/>
      <c r="AA698" s="180"/>
      <c r="AB698" s="180"/>
      <c r="AC698" s="190"/>
      <c r="AD698" s="179"/>
      <c r="AE698" s="60" t="str">
        <f t="shared" si="93"/>
        <v/>
      </c>
      <c r="AF698" s="118" t="str">
        <f t="shared" si="94"/>
        <v/>
      </c>
      <c r="AG698" s="118"/>
      <c r="AH698" s="52"/>
      <c r="AI698" s="52"/>
      <c r="AJ698" s="119">
        <f t="shared" si="95"/>
        <v>0</v>
      </c>
      <c r="AK698" s="119">
        <f t="shared" si="96"/>
        <v>0</v>
      </c>
      <c r="AL698" s="119">
        <f t="shared" si="97"/>
        <v>0</v>
      </c>
      <c r="AM698" s="177">
        <f t="shared" si="98"/>
        <v>0</v>
      </c>
      <c r="AN698" s="177">
        <f t="shared" si="99"/>
        <v>0</v>
      </c>
      <c r="AO698" s="177">
        <f t="shared" si="100"/>
        <v>0</v>
      </c>
    </row>
    <row r="699" spans="4:41" s="116" customFormat="1" hidden="1">
      <c r="D699" s="60">
        <v>639</v>
      </c>
      <c r="E699" s="179"/>
      <c r="F699" s="180"/>
      <c r="G699" s="181"/>
      <c r="H699" s="52" t="str">
        <f>IF($G699="","",VLOOKUP($G699,加盟団体!$C$9:$H$208,5,FALSE))</f>
        <v/>
      </c>
      <c r="I699" s="61"/>
      <c r="J699" s="62" t="str">
        <f>IF($I699="","",VLOOKUP($I699,加盟団体!$C$9:$H$208,5,FALSE))</f>
        <v/>
      </c>
      <c r="K699" s="179"/>
      <c r="L699" s="62"/>
      <c r="M699" s="179"/>
      <c r="N699" s="62"/>
      <c r="O699" s="180"/>
      <c r="P699" s="179"/>
      <c r="Q699" s="179"/>
      <c r="R699" s="179"/>
      <c r="S699" s="179"/>
      <c r="T699" s="179"/>
      <c r="U699" s="180"/>
      <c r="V699" s="185"/>
      <c r="W699" s="117" t="str">
        <f t="shared" si="92"/>
        <v/>
      </c>
      <c r="X699" s="189"/>
      <c r="Y699" s="179"/>
      <c r="Z699" s="187"/>
      <c r="AA699" s="180"/>
      <c r="AB699" s="180"/>
      <c r="AC699" s="190"/>
      <c r="AD699" s="179"/>
      <c r="AE699" s="60" t="str">
        <f t="shared" si="93"/>
        <v/>
      </c>
      <c r="AF699" s="118" t="str">
        <f t="shared" si="94"/>
        <v/>
      </c>
      <c r="AG699" s="118"/>
      <c r="AH699" s="52"/>
      <c r="AI699" s="52"/>
      <c r="AJ699" s="119">
        <f t="shared" si="95"/>
        <v>0</v>
      </c>
      <c r="AK699" s="119">
        <f t="shared" si="96"/>
        <v>0</v>
      </c>
      <c r="AL699" s="119">
        <f t="shared" si="97"/>
        <v>0</v>
      </c>
      <c r="AM699" s="177">
        <f t="shared" si="98"/>
        <v>0</v>
      </c>
      <c r="AN699" s="177">
        <f t="shared" si="99"/>
        <v>0</v>
      </c>
      <c r="AO699" s="177">
        <f t="shared" si="100"/>
        <v>0</v>
      </c>
    </row>
    <row r="700" spans="4:41" s="116" customFormat="1" hidden="1">
      <c r="D700" s="60">
        <v>640</v>
      </c>
      <c r="E700" s="179"/>
      <c r="F700" s="180"/>
      <c r="G700" s="181"/>
      <c r="H700" s="52" t="str">
        <f>IF($G700="","",VLOOKUP($G700,加盟団体!$C$9:$H$208,5,FALSE))</f>
        <v/>
      </c>
      <c r="I700" s="61"/>
      <c r="J700" s="62" t="str">
        <f>IF($I700="","",VLOOKUP($I700,加盟団体!$C$9:$H$208,5,FALSE))</f>
        <v/>
      </c>
      <c r="K700" s="179"/>
      <c r="L700" s="62"/>
      <c r="M700" s="179"/>
      <c r="N700" s="62"/>
      <c r="O700" s="180"/>
      <c r="P700" s="179"/>
      <c r="Q700" s="179"/>
      <c r="R700" s="179"/>
      <c r="S700" s="179"/>
      <c r="T700" s="179"/>
      <c r="U700" s="180"/>
      <c r="V700" s="185"/>
      <c r="W700" s="117" t="str">
        <f t="shared" si="92"/>
        <v/>
      </c>
      <c r="X700" s="189"/>
      <c r="Y700" s="179"/>
      <c r="Z700" s="187"/>
      <c r="AA700" s="180"/>
      <c r="AB700" s="180"/>
      <c r="AC700" s="190"/>
      <c r="AD700" s="179"/>
      <c r="AE700" s="60" t="str">
        <f t="shared" si="93"/>
        <v/>
      </c>
      <c r="AF700" s="118" t="str">
        <f t="shared" si="94"/>
        <v/>
      </c>
      <c r="AG700" s="118"/>
      <c r="AH700" s="52"/>
      <c r="AI700" s="52"/>
      <c r="AJ700" s="119">
        <f t="shared" si="95"/>
        <v>0</v>
      </c>
      <c r="AK700" s="119">
        <f t="shared" si="96"/>
        <v>0</v>
      </c>
      <c r="AL700" s="119">
        <f t="shared" si="97"/>
        <v>0</v>
      </c>
      <c r="AM700" s="177">
        <f t="shared" si="98"/>
        <v>0</v>
      </c>
      <c r="AN700" s="177">
        <f t="shared" si="99"/>
        <v>0</v>
      </c>
      <c r="AO700" s="177">
        <f t="shared" si="100"/>
        <v>0</v>
      </c>
    </row>
    <row r="701" spans="4:41" s="116" customFormat="1" hidden="1">
      <c r="D701" s="60">
        <v>641</v>
      </c>
      <c r="E701" s="179"/>
      <c r="F701" s="180"/>
      <c r="G701" s="181"/>
      <c r="H701" s="52" t="str">
        <f>IF($G701="","",VLOOKUP($G701,加盟団体!$C$9:$H$208,5,FALSE))</f>
        <v/>
      </c>
      <c r="I701" s="61"/>
      <c r="J701" s="62" t="str">
        <f>IF($I701="","",VLOOKUP($I701,加盟団体!$C$9:$H$208,5,FALSE))</f>
        <v/>
      </c>
      <c r="K701" s="179"/>
      <c r="L701" s="62"/>
      <c r="M701" s="179"/>
      <c r="N701" s="62"/>
      <c r="O701" s="180"/>
      <c r="P701" s="179"/>
      <c r="Q701" s="179"/>
      <c r="R701" s="179"/>
      <c r="S701" s="179"/>
      <c r="T701" s="179"/>
      <c r="U701" s="180"/>
      <c r="V701" s="185"/>
      <c r="W701" s="117" t="str">
        <f t="shared" ref="W701:W764" si="101">IF(V701="","",DATEDIF(TEXT(LEFTB($V701,4),"0000")&amp;"/"&amp;TEXT(MIDB($V701,6,2),"00")&amp;"/"&amp;TEXT(RIGHTB($V701,2),"00"),$W$60,"Y"))</f>
        <v/>
      </c>
      <c r="X701" s="189"/>
      <c r="Y701" s="179"/>
      <c r="Z701" s="187"/>
      <c r="AA701" s="180"/>
      <c r="AB701" s="180"/>
      <c r="AC701" s="190"/>
      <c r="AD701" s="179"/>
      <c r="AE701" s="60" t="str">
        <f t="shared" ref="AE701:AE764" si="102">IF(E701=$E$5,"○","")</f>
        <v/>
      </c>
      <c r="AF701" s="118" t="str">
        <f t="shared" si="94"/>
        <v/>
      </c>
      <c r="AG701" s="118"/>
      <c r="AH701" s="52"/>
      <c r="AI701" s="52"/>
      <c r="AJ701" s="119">
        <f t="shared" si="95"/>
        <v>0</v>
      </c>
      <c r="AK701" s="119">
        <f t="shared" si="96"/>
        <v>0</v>
      </c>
      <c r="AL701" s="119">
        <f t="shared" ref="AL701:AL764" si="103">IF(G701="",0,IF(OR(M701=$M$2,M701=$M$3,M701=$M$4,M701=$M$5),10000,IF(M701=$M$10,5000,IF(OR(M701=$M$6,M701=$M$7),2000,IF(AND(E701="追加",OR(M701=$M$6,M701=$M$7)),4000,IF(OR(M701=$M$8,M701=$M$9),1000,IF(AND(E701="追加",OR(M701=$M$8,M701=$M$9)),2000,0)))))))</f>
        <v>0</v>
      </c>
      <c r="AM701" s="177">
        <f t="shared" si="98"/>
        <v>0</v>
      </c>
      <c r="AN701" s="177">
        <f t="shared" ref="AN701:AN764" si="104">AK701</f>
        <v>0</v>
      </c>
      <c r="AO701" s="177">
        <f t="shared" si="100"/>
        <v>0</v>
      </c>
    </row>
    <row r="702" spans="4:41" s="116" customFormat="1" hidden="1">
      <c r="D702" s="60">
        <v>642</v>
      </c>
      <c r="E702" s="179"/>
      <c r="F702" s="180"/>
      <c r="G702" s="181"/>
      <c r="H702" s="52" t="str">
        <f>IF($G702="","",VLOOKUP($G702,加盟団体!$C$9:$H$208,5,FALSE))</f>
        <v/>
      </c>
      <c r="I702" s="61"/>
      <c r="J702" s="62" t="str">
        <f>IF($I702="","",VLOOKUP($I702,加盟団体!$C$9:$H$208,5,FALSE))</f>
        <v/>
      </c>
      <c r="K702" s="179"/>
      <c r="L702" s="62"/>
      <c r="M702" s="179"/>
      <c r="N702" s="62"/>
      <c r="O702" s="180"/>
      <c r="P702" s="179"/>
      <c r="Q702" s="179"/>
      <c r="R702" s="179"/>
      <c r="S702" s="179"/>
      <c r="T702" s="179"/>
      <c r="U702" s="180"/>
      <c r="V702" s="185"/>
      <c r="W702" s="117" t="str">
        <f t="shared" si="101"/>
        <v/>
      </c>
      <c r="X702" s="189"/>
      <c r="Y702" s="179"/>
      <c r="Z702" s="187"/>
      <c r="AA702" s="180"/>
      <c r="AB702" s="180"/>
      <c r="AC702" s="190"/>
      <c r="AD702" s="179"/>
      <c r="AE702" s="60" t="str">
        <f t="shared" si="102"/>
        <v/>
      </c>
      <c r="AF702" s="118" t="str">
        <f t="shared" ref="AF702:AF765" si="105">IF(V702="","",IF(AND(VALUE(TEXT(LEFTB($V702,4),"0000")&amp;TEXT(MIDB($V702,6,2),"00")&amp;TEXT(RIGHTB($V702,2),"00"))&gt;=20000701,VALUE(TEXT(LEFTB($V702,4),"0000")&amp;TEXT(MIDB($V702,6,2),"00")&amp;TEXT(RIGHTB($V702,2),"00"))&lt;=20050630),"○",""))</f>
        <v/>
      </c>
      <c r="AG702" s="118"/>
      <c r="AH702" s="52"/>
      <c r="AI702" s="52"/>
      <c r="AJ702" s="119">
        <f t="shared" ref="AJ702:AJ765" si="106">IF(G702="",0,IF(OR(M702=$M$2,M702=$M$3,M702=$M$4,M702=$M$5,M702=$M$10,M702=$M$11,M702=$M$12,M702=$M$13),4000,IF(OR(M702=$M$6,M702=$M$7),2000,IF(OR(M702=$M$8,M702=$M$9),1000,0))))</f>
        <v>0</v>
      </c>
      <c r="AK702" s="119">
        <f t="shared" ref="AK702:AK765" si="107">IF(G702="",0,IF(OR(K702=$K$2,K702=$K$3),96000,IF(K702=$K$4,66000,IF(K702=$K$5,46000,IF(OR(K702=$K$6,K702=$K$7),26000,IF(K702=$K$8,6000,IF(K702=$K$9,1000,0)))))))</f>
        <v>0</v>
      </c>
      <c r="AL702" s="119">
        <f t="shared" si="103"/>
        <v>0</v>
      </c>
      <c r="AM702" s="177">
        <f t="shared" ref="AM702:AM765" si="108">AJ702</f>
        <v>0</v>
      </c>
      <c r="AN702" s="177">
        <f t="shared" si="104"/>
        <v>0</v>
      </c>
      <c r="AO702" s="177">
        <f t="shared" ref="AO702:AO765" si="109">IF(AND($F702=$F$2,OR(M702=$M$6,M702=$M$7,M702=$M$8,M702=$M$9)),AL702*2,AL702)</f>
        <v>0</v>
      </c>
    </row>
    <row r="703" spans="4:41" s="116" customFormat="1" hidden="1">
      <c r="D703" s="60">
        <v>643</v>
      </c>
      <c r="E703" s="179"/>
      <c r="F703" s="180"/>
      <c r="G703" s="181"/>
      <c r="H703" s="52" t="str">
        <f>IF($G703="","",VLOOKUP($G703,加盟団体!$C$9:$H$208,5,FALSE))</f>
        <v/>
      </c>
      <c r="I703" s="61"/>
      <c r="J703" s="62" t="str">
        <f>IF($I703="","",VLOOKUP($I703,加盟団体!$C$9:$H$208,5,FALSE))</f>
        <v/>
      </c>
      <c r="K703" s="179"/>
      <c r="L703" s="62"/>
      <c r="M703" s="179"/>
      <c r="N703" s="62"/>
      <c r="O703" s="180"/>
      <c r="P703" s="179"/>
      <c r="Q703" s="179"/>
      <c r="R703" s="179"/>
      <c r="S703" s="179"/>
      <c r="T703" s="179"/>
      <c r="U703" s="180"/>
      <c r="V703" s="185"/>
      <c r="W703" s="117" t="str">
        <f t="shared" si="101"/>
        <v/>
      </c>
      <c r="X703" s="189"/>
      <c r="Y703" s="179"/>
      <c r="Z703" s="187"/>
      <c r="AA703" s="180"/>
      <c r="AB703" s="180"/>
      <c r="AC703" s="190"/>
      <c r="AD703" s="179"/>
      <c r="AE703" s="60" t="str">
        <f t="shared" si="102"/>
        <v/>
      </c>
      <c r="AF703" s="118" t="str">
        <f t="shared" si="105"/>
        <v/>
      </c>
      <c r="AG703" s="118"/>
      <c r="AH703" s="52"/>
      <c r="AI703" s="52"/>
      <c r="AJ703" s="119">
        <f t="shared" si="106"/>
        <v>0</v>
      </c>
      <c r="AK703" s="119">
        <f t="shared" si="107"/>
        <v>0</v>
      </c>
      <c r="AL703" s="119">
        <f t="shared" si="103"/>
        <v>0</v>
      </c>
      <c r="AM703" s="177">
        <f t="shared" si="108"/>
        <v>0</v>
      </c>
      <c r="AN703" s="177">
        <f t="shared" si="104"/>
        <v>0</v>
      </c>
      <c r="AO703" s="177">
        <f t="shared" si="109"/>
        <v>0</v>
      </c>
    </row>
    <row r="704" spans="4:41" s="116" customFormat="1" hidden="1">
      <c r="D704" s="60">
        <v>644</v>
      </c>
      <c r="E704" s="179"/>
      <c r="F704" s="180"/>
      <c r="G704" s="181"/>
      <c r="H704" s="52" t="str">
        <f>IF($G704="","",VLOOKUP($G704,加盟団体!$C$9:$H$208,5,FALSE))</f>
        <v/>
      </c>
      <c r="I704" s="61"/>
      <c r="J704" s="62" t="str">
        <f>IF($I704="","",VLOOKUP($I704,加盟団体!$C$9:$H$208,5,FALSE))</f>
        <v/>
      </c>
      <c r="K704" s="179"/>
      <c r="L704" s="62"/>
      <c r="M704" s="179"/>
      <c r="N704" s="62"/>
      <c r="O704" s="180"/>
      <c r="P704" s="179"/>
      <c r="Q704" s="179"/>
      <c r="R704" s="179"/>
      <c r="S704" s="179"/>
      <c r="T704" s="179"/>
      <c r="U704" s="180"/>
      <c r="V704" s="185"/>
      <c r="W704" s="117" t="str">
        <f t="shared" si="101"/>
        <v/>
      </c>
      <c r="X704" s="189"/>
      <c r="Y704" s="179"/>
      <c r="Z704" s="187"/>
      <c r="AA704" s="180"/>
      <c r="AB704" s="180"/>
      <c r="AC704" s="190"/>
      <c r="AD704" s="179"/>
      <c r="AE704" s="60" t="str">
        <f t="shared" si="102"/>
        <v/>
      </c>
      <c r="AF704" s="118" t="str">
        <f t="shared" si="105"/>
        <v/>
      </c>
      <c r="AG704" s="118"/>
      <c r="AH704" s="52"/>
      <c r="AI704" s="52"/>
      <c r="AJ704" s="119">
        <f t="shared" si="106"/>
        <v>0</v>
      </c>
      <c r="AK704" s="119">
        <f t="shared" si="107"/>
        <v>0</v>
      </c>
      <c r="AL704" s="119">
        <f t="shared" si="103"/>
        <v>0</v>
      </c>
      <c r="AM704" s="177">
        <f t="shared" si="108"/>
        <v>0</v>
      </c>
      <c r="AN704" s="177">
        <f t="shared" si="104"/>
        <v>0</v>
      </c>
      <c r="AO704" s="177">
        <f t="shared" si="109"/>
        <v>0</v>
      </c>
    </row>
    <row r="705" spans="4:41" s="116" customFormat="1" hidden="1">
      <c r="D705" s="60">
        <v>645</v>
      </c>
      <c r="E705" s="179"/>
      <c r="F705" s="180"/>
      <c r="G705" s="181"/>
      <c r="H705" s="52" t="str">
        <f>IF($G705="","",VLOOKUP($G705,加盟団体!$C$9:$H$208,5,FALSE))</f>
        <v/>
      </c>
      <c r="I705" s="61"/>
      <c r="J705" s="62" t="str">
        <f>IF($I705="","",VLOOKUP($I705,加盟団体!$C$9:$H$208,5,FALSE))</f>
        <v/>
      </c>
      <c r="K705" s="179"/>
      <c r="L705" s="62"/>
      <c r="M705" s="179"/>
      <c r="N705" s="62"/>
      <c r="O705" s="180"/>
      <c r="P705" s="179"/>
      <c r="Q705" s="179"/>
      <c r="R705" s="179"/>
      <c r="S705" s="179"/>
      <c r="T705" s="179"/>
      <c r="U705" s="180"/>
      <c r="V705" s="185"/>
      <c r="W705" s="117" t="str">
        <f t="shared" si="101"/>
        <v/>
      </c>
      <c r="X705" s="189"/>
      <c r="Y705" s="179"/>
      <c r="Z705" s="187"/>
      <c r="AA705" s="180"/>
      <c r="AB705" s="180"/>
      <c r="AC705" s="190"/>
      <c r="AD705" s="179"/>
      <c r="AE705" s="60" t="str">
        <f t="shared" si="102"/>
        <v/>
      </c>
      <c r="AF705" s="118" t="str">
        <f t="shared" si="105"/>
        <v/>
      </c>
      <c r="AG705" s="118"/>
      <c r="AH705" s="52"/>
      <c r="AI705" s="52"/>
      <c r="AJ705" s="119">
        <f t="shared" si="106"/>
        <v>0</v>
      </c>
      <c r="AK705" s="119">
        <f t="shared" si="107"/>
        <v>0</v>
      </c>
      <c r="AL705" s="119">
        <f t="shared" si="103"/>
        <v>0</v>
      </c>
      <c r="AM705" s="177">
        <f t="shared" si="108"/>
        <v>0</v>
      </c>
      <c r="AN705" s="177">
        <f t="shared" si="104"/>
        <v>0</v>
      </c>
      <c r="AO705" s="177">
        <f t="shared" si="109"/>
        <v>0</v>
      </c>
    </row>
    <row r="706" spans="4:41" s="116" customFormat="1" hidden="1">
      <c r="D706" s="60">
        <v>646</v>
      </c>
      <c r="E706" s="179"/>
      <c r="F706" s="180"/>
      <c r="G706" s="181"/>
      <c r="H706" s="52" t="str">
        <f>IF($G706="","",VLOOKUP($G706,加盟団体!$C$9:$H$208,5,FALSE))</f>
        <v/>
      </c>
      <c r="I706" s="61"/>
      <c r="J706" s="62" t="str">
        <f>IF($I706="","",VLOOKUP($I706,加盟団体!$C$9:$H$208,5,FALSE))</f>
        <v/>
      </c>
      <c r="K706" s="179"/>
      <c r="L706" s="62"/>
      <c r="M706" s="179"/>
      <c r="N706" s="62"/>
      <c r="O706" s="180"/>
      <c r="P706" s="179"/>
      <c r="Q706" s="179"/>
      <c r="R706" s="179"/>
      <c r="S706" s="179"/>
      <c r="T706" s="179"/>
      <c r="U706" s="180"/>
      <c r="V706" s="185"/>
      <c r="W706" s="117" t="str">
        <f t="shared" si="101"/>
        <v/>
      </c>
      <c r="X706" s="189"/>
      <c r="Y706" s="179"/>
      <c r="Z706" s="187"/>
      <c r="AA706" s="180"/>
      <c r="AB706" s="180"/>
      <c r="AC706" s="190"/>
      <c r="AD706" s="179"/>
      <c r="AE706" s="60" t="str">
        <f t="shared" si="102"/>
        <v/>
      </c>
      <c r="AF706" s="118" t="str">
        <f t="shared" si="105"/>
        <v/>
      </c>
      <c r="AG706" s="118"/>
      <c r="AH706" s="52"/>
      <c r="AI706" s="52"/>
      <c r="AJ706" s="119">
        <f t="shared" si="106"/>
        <v>0</v>
      </c>
      <c r="AK706" s="119">
        <f t="shared" si="107"/>
        <v>0</v>
      </c>
      <c r="AL706" s="119">
        <f t="shared" si="103"/>
        <v>0</v>
      </c>
      <c r="AM706" s="177">
        <f t="shared" si="108"/>
        <v>0</v>
      </c>
      <c r="AN706" s="177">
        <f t="shared" si="104"/>
        <v>0</v>
      </c>
      <c r="AO706" s="177">
        <f t="shared" si="109"/>
        <v>0</v>
      </c>
    </row>
    <row r="707" spans="4:41" s="116" customFormat="1" hidden="1">
      <c r="D707" s="60">
        <v>647</v>
      </c>
      <c r="E707" s="179"/>
      <c r="F707" s="180"/>
      <c r="G707" s="181"/>
      <c r="H707" s="52" t="str">
        <f>IF($G707="","",VLOOKUP($G707,加盟団体!$C$9:$H$208,5,FALSE))</f>
        <v/>
      </c>
      <c r="I707" s="61"/>
      <c r="J707" s="62" t="str">
        <f>IF($I707="","",VLOOKUP($I707,加盟団体!$C$9:$H$208,5,FALSE))</f>
        <v/>
      </c>
      <c r="K707" s="179"/>
      <c r="L707" s="62"/>
      <c r="M707" s="179"/>
      <c r="N707" s="62"/>
      <c r="O707" s="180"/>
      <c r="P707" s="179"/>
      <c r="Q707" s="179"/>
      <c r="R707" s="179"/>
      <c r="S707" s="179"/>
      <c r="T707" s="179"/>
      <c r="U707" s="180"/>
      <c r="V707" s="185"/>
      <c r="W707" s="117" t="str">
        <f t="shared" si="101"/>
        <v/>
      </c>
      <c r="X707" s="189"/>
      <c r="Y707" s="179"/>
      <c r="Z707" s="187"/>
      <c r="AA707" s="180"/>
      <c r="AB707" s="180"/>
      <c r="AC707" s="190"/>
      <c r="AD707" s="179"/>
      <c r="AE707" s="60" t="str">
        <f t="shared" si="102"/>
        <v/>
      </c>
      <c r="AF707" s="118" t="str">
        <f t="shared" si="105"/>
        <v/>
      </c>
      <c r="AG707" s="118"/>
      <c r="AH707" s="52"/>
      <c r="AI707" s="52"/>
      <c r="AJ707" s="119">
        <f t="shared" si="106"/>
        <v>0</v>
      </c>
      <c r="AK707" s="119">
        <f t="shared" si="107"/>
        <v>0</v>
      </c>
      <c r="AL707" s="119">
        <f t="shared" si="103"/>
        <v>0</v>
      </c>
      <c r="AM707" s="177">
        <f t="shared" si="108"/>
        <v>0</v>
      </c>
      <c r="AN707" s="177">
        <f t="shared" si="104"/>
        <v>0</v>
      </c>
      <c r="AO707" s="177">
        <f t="shared" si="109"/>
        <v>0</v>
      </c>
    </row>
    <row r="708" spans="4:41" s="116" customFormat="1" hidden="1">
      <c r="D708" s="60">
        <v>648</v>
      </c>
      <c r="E708" s="179"/>
      <c r="F708" s="180"/>
      <c r="G708" s="181"/>
      <c r="H708" s="52" t="str">
        <f>IF($G708="","",VLOOKUP($G708,加盟団体!$C$9:$H$208,5,FALSE))</f>
        <v/>
      </c>
      <c r="I708" s="61"/>
      <c r="J708" s="62" t="str">
        <f>IF($I708="","",VLOOKUP($I708,加盟団体!$C$9:$H$208,5,FALSE))</f>
        <v/>
      </c>
      <c r="K708" s="179"/>
      <c r="L708" s="62"/>
      <c r="M708" s="179"/>
      <c r="N708" s="62"/>
      <c r="O708" s="180"/>
      <c r="P708" s="179"/>
      <c r="Q708" s="179"/>
      <c r="R708" s="179"/>
      <c r="S708" s="179"/>
      <c r="T708" s="179"/>
      <c r="U708" s="180"/>
      <c r="V708" s="185"/>
      <c r="W708" s="117" t="str">
        <f t="shared" si="101"/>
        <v/>
      </c>
      <c r="X708" s="189"/>
      <c r="Y708" s="179"/>
      <c r="Z708" s="187"/>
      <c r="AA708" s="180"/>
      <c r="AB708" s="180"/>
      <c r="AC708" s="190"/>
      <c r="AD708" s="179"/>
      <c r="AE708" s="60" t="str">
        <f t="shared" si="102"/>
        <v/>
      </c>
      <c r="AF708" s="118" t="str">
        <f t="shared" si="105"/>
        <v/>
      </c>
      <c r="AG708" s="118"/>
      <c r="AH708" s="52"/>
      <c r="AI708" s="52"/>
      <c r="AJ708" s="119">
        <f t="shared" si="106"/>
        <v>0</v>
      </c>
      <c r="AK708" s="119">
        <f t="shared" si="107"/>
        <v>0</v>
      </c>
      <c r="AL708" s="119">
        <f t="shared" si="103"/>
        <v>0</v>
      </c>
      <c r="AM708" s="177">
        <f t="shared" si="108"/>
        <v>0</v>
      </c>
      <c r="AN708" s="177">
        <f t="shared" si="104"/>
        <v>0</v>
      </c>
      <c r="AO708" s="177">
        <f t="shared" si="109"/>
        <v>0</v>
      </c>
    </row>
    <row r="709" spans="4:41" s="116" customFormat="1" hidden="1">
      <c r="D709" s="60">
        <v>649</v>
      </c>
      <c r="E709" s="179"/>
      <c r="F709" s="180"/>
      <c r="G709" s="181"/>
      <c r="H709" s="52" t="str">
        <f>IF($G709="","",VLOOKUP($G709,加盟団体!$C$9:$H$208,5,FALSE))</f>
        <v/>
      </c>
      <c r="I709" s="61"/>
      <c r="J709" s="62" t="str">
        <f>IF($I709="","",VLOOKUP($I709,加盟団体!$C$9:$H$208,5,FALSE))</f>
        <v/>
      </c>
      <c r="K709" s="179"/>
      <c r="L709" s="62"/>
      <c r="M709" s="179"/>
      <c r="N709" s="62"/>
      <c r="O709" s="180"/>
      <c r="P709" s="179"/>
      <c r="Q709" s="179"/>
      <c r="R709" s="179"/>
      <c r="S709" s="179"/>
      <c r="T709" s="179"/>
      <c r="U709" s="180"/>
      <c r="V709" s="185"/>
      <c r="W709" s="117" t="str">
        <f t="shared" si="101"/>
        <v/>
      </c>
      <c r="X709" s="189"/>
      <c r="Y709" s="179"/>
      <c r="Z709" s="187"/>
      <c r="AA709" s="180"/>
      <c r="AB709" s="180"/>
      <c r="AC709" s="190"/>
      <c r="AD709" s="179"/>
      <c r="AE709" s="60" t="str">
        <f t="shared" si="102"/>
        <v/>
      </c>
      <c r="AF709" s="118" t="str">
        <f t="shared" si="105"/>
        <v/>
      </c>
      <c r="AG709" s="118"/>
      <c r="AH709" s="52"/>
      <c r="AI709" s="52"/>
      <c r="AJ709" s="119">
        <f t="shared" si="106"/>
        <v>0</v>
      </c>
      <c r="AK709" s="119">
        <f t="shared" si="107"/>
        <v>0</v>
      </c>
      <c r="AL709" s="119">
        <f t="shared" si="103"/>
        <v>0</v>
      </c>
      <c r="AM709" s="177">
        <f t="shared" si="108"/>
        <v>0</v>
      </c>
      <c r="AN709" s="177">
        <f t="shared" si="104"/>
        <v>0</v>
      </c>
      <c r="AO709" s="177">
        <f t="shared" si="109"/>
        <v>0</v>
      </c>
    </row>
    <row r="710" spans="4:41" s="116" customFormat="1" hidden="1">
      <c r="D710" s="60">
        <v>650</v>
      </c>
      <c r="E710" s="179"/>
      <c r="F710" s="180"/>
      <c r="G710" s="181"/>
      <c r="H710" s="52" t="str">
        <f>IF($G710="","",VLOOKUP($G710,加盟団体!$C$9:$H$208,5,FALSE))</f>
        <v/>
      </c>
      <c r="I710" s="61"/>
      <c r="J710" s="62" t="str">
        <f>IF($I710="","",VLOOKUP($I710,加盟団体!$C$9:$H$208,5,FALSE))</f>
        <v/>
      </c>
      <c r="K710" s="179"/>
      <c r="L710" s="62"/>
      <c r="M710" s="179"/>
      <c r="N710" s="62"/>
      <c r="O710" s="180"/>
      <c r="P710" s="179"/>
      <c r="Q710" s="179"/>
      <c r="R710" s="179"/>
      <c r="S710" s="179"/>
      <c r="T710" s="179"/>
      <c r="U710" s="180"/>
      <c r="V710" s="185"/>
      <c r="W710" s="117" t="str">
        <f t="shared" si="101"/>
        <v/>
      </c>
      <c r="X710" s="189"/>
      <c r="Y710" s="179"/>
      <c r="Z710" s="187"/>
      <c r="AA710" s="180"/>
      <c r="AB710" s="180"/>
      <c r="AC710" s="190"/>
      <c r="AD710" s="179"/>
      <c r="AE710" s="60" t="str">
        <f t="shared" si="102"/>
        <v/>
      </c>
      <c r="AF710" s="118" t="str">
        <f t="shared" si="105"/>
        <v/>
      </c>
      <c r="AG710" s="118"/>
      <c r="AH710" s="52"/>
      <c r="AI710" s="52"/>
      <c r="AJ710" s="119">
        <f t="shared" si="106"/>
        <v>0</v>
      </c>
      <c r="AK710" s="119">
        <f t="shared" si="107"/>
        <v>0</v>
      </c>
      <c r="AL710" s="119">
        <f t="shared" si="103"/>
        <v>0</v>
      </c>
      <c r="AM710" s="177">
        <f t="shared" si="108"/>
        <v>0</v>
      </c>
      <c r="AN710" s="177">
        <f t="shared" si="104"/>
        <v>0</v>
      </c>
      <c r="AO710" s="177">
        <f t="shared" si="109"/>
        <v>0</v>
      </c>
    </row>
    <row r="711" spans="4:41" s="116" customFormat="1" hidden="1">
      <c r="D711" s="60">
        <v>651</v>
      </c>
      <c r="E711" s="179"/>
      <c r="F711" s="180"/>
      <c r="G711" s="181"/>
      <c r="H711" s="52" t="str">
        <f>IF($G711="","",VLOOKUP($G711,加盟団体!$C$9:$H$208,5,FALSE))</f>
        <v/>
      </c>
      <c r="I711" s="61"/>
      <c r="J711" s="62" t="str">
        <f>IF($I711="","",VLOOKUP($I711,加盟団体!$C$9:$H$208,5,FALSE))</f>
        <v/>
      </c>
      <c r="K711" s="179"/>
      <c r="L711" s="62"/>
      <c r="M711" s="179"/>
      <c r="N711" s="62"/>
      <c r="O711" s="180"/>
      <c r="P711" s="179"/>
      <c r="Q711" s="179"/>
      <c r="R711" s="179"/>
      <c r="S711" s="179"/>
      <c r="T711" s="179"/>
      <c r="U711" s="180"/>
      <c r="V711" s="185"/>
      <c r="W711" s="117" t="str">
        <f t="shared" si="101"/>
        <v/>
      </c>
      <c r="X711" s="189"/>
      <c r="Y711" s="179"/>
      <c r="Z711" s="187"/>
      <c r="AA711" s="180"/>
      <c r="AB711" s="180"/>
      <c r="AC711" s="190"/>
      <c r="AD711" s="179"/>
      <c r="AE711" s="60" t="str">
        <f t="shared" si="102"/>
        <v/>
      </c>
      <c r="AF711" s="118" t="str">
        <f t="shared" si="105"/>
        <v/>
      </c>
      <c r="AG711" s="118"/>
      <c r="AH711" s="52"/>
      <c r="AI711" s="52"/>
      <c r="AJ711" s="119">
        <f t="shared" si="106"/>
        <v>0</v>
      </c>
      <c r="AK711" s="119">
        <f t="shared" si="107"/>
        <v>0</v>
      </c>
      <c r="AL711" s="119">
        <f t="shared" si="103"/>
        <v>0</v>
      </c>
      <c r="AM711" s="177">
        <f t="shared" si="108"/>
        <v>0</v>
      </c>
      <c r="AN711" s="177">
        <f t="shared" si="104"/>
        <v>0</v>
      </c>
      <c r="AO711" s="177">
        <f t="shared" si="109"/>
        <v>0</v>
      </c>
    </row>
    <row r="712" spans="4:41" s="116" customFormat="1" hidden="1">
      <c r="D712" s="60">
        <v>652</v>
      </c>
      <c r="E712" s="179"/>
      <c r="F712" s="180"/>
      <c r="G712" s="181"/>
      <c r="H712" s="52" t="str">
        <f>IF($G712="","",VLOOKUP($G712,加盟団体!$C$9:$H$208,5,FALSE))</f>
        <v/>
      </c>
      <c r="I712" s="61"/>
      <c r="J712" s="62" t="str">
        <f>IF($I712="","",VLOOKUP($I712,加盟団体!$C$9:$H$208,5,FALSE))</f>
        <v/>
      </c>
      <c r="K712" s="179"/>
      <c r="L712" s="62"/>
      <c r="M712" s="179"/>
      <c r="N712" s="62"/>
      <c r="O712" s="180"/>
      <c r="P712" s="179"/>
      <c r="Q712" s="179"/>
      <c r="R712" s="179"/>
      <c r="S712" s="179"/>
      <c r="T712" s="179"/>
      <c r="U712" s="180"/>
      <c r="V712" s="185"/>
      <c r="W712" s="117" t="str">
        <f t="shared" si="101"/>
        <v/>
      </c>
      <c r="X712" s="189"/>
      <c r="Y712" s="179"/>
      <c r="Z712" s="187"/>
      <c r="AA712" s="180"/>
      <c r="AB712" s="180"/>
      <c r="AC712" s="190"/>
      <c r="AD712" s="179"/>
      <c r="AE712" s="60" t="str">
        <f t="shared" si="102"/>
        <v/>
      </c>
      <c r="AF712" s="118" t="str">
        <f t="shared" si="105"/>
        <v/>
      </c>
      <c r="AG712" s="118"/>
      <c r="AH712" s="52"/>
      <c r="AI712" s="52"/>
      <c r="AJ712" s="119">
        <f t="shared" si="106"/>
        <v>0</v>
      </c>
      <c r="AK712" s="119">
        <f t="shared" si="107"/>
        <v>0</v>
      </c>
      <c r="AL712" s="119">
        <f t="shared" si="103"/>
        <v>0</v>
      </c>
      <c r="AM712" s="177">
        <f t="shared" si="108"/>
        <v>0</v>
      </c>
      <c r="AN712" s="177">
        <f t="shared" si="104"/>
        <v>0</v>
      </c>
      <c r="AO712" s="177">
        <f t="shared" si="109"/>
        <v>0</v>
      </c>
    </row>
    <row r="713" spans="4:41" s="116" customFormat="1" hidden="1">
      <c r="D713" s="60">
        <v>653</v>
      </c>
      <c r="E713" s="179"/>
      <c r="F713" s="180"/>
      <c r="G713" s="181"/>
      <c r="H713" s="52" t="str">
        <f>IF($G713="","",VLOOKUP($G713,加盟団体!$C$9:$H$208,5,FALSE))</f>
        <v/>
      </c>
      <c r="I713" s="61"/>
      <c r="J713" s="62" t="str">
        <f>IF($I713="","",VLOOKUP($I713,加盟団体!$C$9:$H$208,5,FALSE))</f>
        <v/>
      </c>
      <c r="K713" s="179"/>
      <c r="L713" s="62"/>
      <c r="M713" s="179"/>
      <c r="N713" s="62"/>
      <c r="O713" s="180"/>
      <c r="P713" s="179"/>
      <c r="Q713" s="179"/>
      <c r="R713" s="179"/>
      <c r="S713" s="179"/>
      <c r="T713" s="179"/>
      <c r="U713" s="180"/>
      <c r="V713" s="185"/>
      <c r="W713" s="117" t="str">
        <f t="shared" si="101"/>
        <v/>
      </c>
      <c r="X713" s="189"/>
      <c r="Y713" s="179"/>
      <c r="Z713" s="187"/>
      <c r="AA713" s="180"/>
      <c r="AB713" s="180"/>
      <c r="AC713" s="190"/>
      <c r="AD713" s="179"/>
      <c r="AE713" s="60" t="str">
        <f t="shared" si="102"/>
        <v/>
      </c>
      <c r="AF713" s="118" t="str">
        <f t="shared" si="105"/>
        <v/>
      </c>
      <c r="AG713" s="118"/>
      <c r="AH713" s="52"/>
      <c r="AI713" s="52"/>
      <c r="AJ713" s="119">
        <f t="shared" si="106"/>
        <v>0</v>
      </c>
      <c r="AK713" s="119">
        <f t="shared" si="107"/>
        <v>0</v>
      </c>
      <c r="AL713" s="119">
        <f t="shared" si="103"/>
        <v>0</v>
      </c>
      <c r="AM713" s="177">
        <f t="shared" si="108"/>
        <v>0</v>
      </c>
      <c r="AN713" s="177">
        <f t="shared" si="104"/>
        <v>0</v>
      </c>
      <c r="AO713" s="177">
        <f t="shared" si="109"/>
        <v>0</v>
      </c>
    </row>
    <row r="714" spans="4:41" s="116" customFormat="1" hidden="1">
      <c r="D714" s="60">
        <v>654</v>
      </c>
      <c r="E714" s="179"/>
      <c r="F714" s="180"/>
      <c r="G714" s="181"/>
      <c r="H714" s="52" t="str">
        <f>IF($G714="","",VLOOKUP($G714,加盟団体!$C$9:$H$208,5,FALSE))</f>
        <v/>
      </c>
      <c r="I714" s="61"/>
      <c r="J714" s="62" t="str">
        <f>IF($I714="","",VLOOKUP($I714,加盟団体!$C$9:$H$208,5,FALSE))</f>
        <v/>
      </c>
      <c r="K714" s="179"/>
      <c r="L714" s="62"/>
      <c r="M714" s="179"/>
      <c r="N714" s="62"/>
      <c r="O714" s="180"/>
      <c r="P714" s="179"/>
      <c r="Q714" s="179"/>
      <c r="R714" s="179"/>
      <c r="S714" s="179"/>
      <c r="T714" s="179"/>
      <c r="U714" s="180"/>
      <c r="V714" s="185"/>
      <c r="W714" s="117" t="str">
        <f t="shared" si="101"/>
        <v/>
      </c>
      <c r="X714" s="189"/>
      <c r="Y714" s="179"/>
      <c r="Z714" s="187"/>
      <c r="AA714" s="180"/>
      <c r="AB714" s="180"/>
      <c r="AC714" s="190"/>
      <c r="AD714" s="179"/>
      <c r="AE714" s="60" t="str">
        <f t="shared" si="102"/>
        <v/>
      </c>
      <c r="AF714" s="118" t="str">
        <f t="shared" si="105"/>
        <v/>
      </c>
      <c r="AG714" s="118"/>
      <c r="AH714" s="52"/>
      <c r="AI714" s="52"/>
      <c r="AJ714" s="119">
        <f t="shared" si="106"/>
        <v>0</v>
      </c>
      <c r="AK714" s="119">
        <f t="shared" si="107"/>
        <v>0</v>
      </c>
      <c r="AL714" s="119">
        <f t="shared" si="103"/>
        <v>0</v>
      </c>
      <c r="AM714" s="177">
        <f t="shared" si="108"/>
        <v>0</v>
      </c>
      <c r="AN714" s="177">
        <f t="shared" si="104"/>
        <v>0</v>
      </c>
      <c r="AO714" s="177">
        <f t="shared" si="109"/>
        <v>0</v>
      </c>
    </row>
    <row r="715" spans="4:41" s="116" customFormat="1" hidden="1">
      <c r="D715" s="60">
        <v>655</v>
      </c>
      <c r="E715" s="179"/>
      <c r="F715" s="180"/>
      <c r="G715" s="181"/>
      <c r="H715" s="52" t="str">
        <f>IF($G715="","",VLOOKUP($G715,加盟団体!$C$9:$H$208,5,FALSE))</f>
        <v/>
      </c>
      <c r="I715" s="61"/>
      <c r="J715" s="62" t="str">
        <f>IF($I715="","",VLOOKUP($I715,加盟団体!$C$9:$H$208,5,FALSE))</f>
        <v/>
      </c>
      <c r="K715" s="179"/>
      <c r="L715" s="62"/>
      <c r="M715" s="179"/>
      <c r="N715" s="62"/>
      <c r="O715" s="180"/>
      <c r="P715" s="179"/>
      <c r="Q715" s="179"/>
      <c r="R715" s="179"/>
      <c r="S715" s="179"/>
      <c r="T715" s="179"/>
      <c r="U715" s="180"/>
      <c r="V715" s="185"/>
      <c r="W715" s="117" t="str">
        <f t="shared" si="101"/>
        <v/>
      </c>
      <c r="X715" s="189"/>
      <c r="Y715" s="179"/>
      <c r="Z715" s="187"/>
      <c r="AA715" s="180"/>
      <c r="AB715" s="180"/>
      <c r="AC715" s="190"/>
      <c r="AD715" s="179"/>
      <c r="AE715" s="60" t="str">
        <f t="shared" si="102"/>
        <v/>
      </c>
      <c r="AF715" s="118" t="str">
        <f t="shared" si="105"/>
        <v/>
      </c>
      <c r="AG715" s="118"/>
      <c r="AH715" s="52"/>
      <c r="AI715" s="52"/>
      <c r="AJ715" s="119">
        <f t="shared" si="106"/>
        <v>0</v>
      </c>
      <c r="AK715" s="119">
        <f t="shared" si="107"/>
        <v>0</v>
      </c>
      <c r="AL715" s="119">
        <f t="shared" si="103"/>
        <v>0</v>
      </c>
      <c r="AM715" s="177">
        <f t="shared" si="108"/>
        <v>0</v>
      </c>
      <c r="AN715" s="177">
        <f t="shared" si="104"/>
        <v>0</v>
      </c>
      <c r="AO715" s="177">
        <f t="shared" si="109"/>
        <v>0</v>
      </c>
    </row>
    <row r="716" spans="4:41" s="116" customFormat="1" hidden="1">
      <c r="D716" s="60">
        <v>656</v>
      </c>
      <c r="E716" s="179"/>
      <c r="F716" s="180"/>
      <c r="G716" s="181"/>
      <c r="H716" s="52" t="str">
        <f>IF($G716="","",VLOOKUP($G716,加盟団体!$C$9:$H$208,5,FALSE))</f>
        <v/>
      </c>
      <c r="I716" s="61"/>
      <c r="J716" s="62" t="str">
        <f>IF($I716="","",VLOOKUP($I716,加盟団体!$C$9:$H$208,5,FALSE))</f>
        <v/>
      </c>
      <c r="K716" s="179"/>
      <c r="L716" s="62"/>
      <c r="M716" s="179"/>
      <c r="N716" s="62"/>
      <c r="O716" s="180"/>
      <c r="P716" s="179"/>
      <c r="Q716" s="179"/>
      <c r="R716" s="179"/>
      <c r="S716" s="179"/>
      <c r="T716" s="179"/>
      <c r="U716" s="180"/>
      <c r="V716" s="185"/>
      <c r="W716" s="117" t="str">
        <f t="shared" si="101"/>
        <v/>
      </c>
      <c r="X716" s="189"/>
      <c r="Y716" s="179"/>
      <c r="Z716" s="187"/>
      <c r="AA716" s="180"/>
      <c r="AB716" s="180"/>
      <c r="AC716" s="190"/>
      <c r="AD716" s="179"/>
      <c r="AE716" s="60" t="str">
        <f t="shared" si="102"/>
        <v/>
      </c>
      <c r="AF716" s="118" t="str">
        <f t="shared" si="105"/>
        <v/>
      </c>
      <c r="AG716" s="118"/>
      <c r="AH716" s="52"/>
      <c r="AI716" s="52"/>
      <c r="AJ716" s="119">
        <f t="shared" si="106"/>
        <v>0</v>
      </c>
      <c r="AK716" s="119">
        <f t="shared" si="107"/>
        <v>0</v>
      </c>
      <c r="AL716" s="119">
        <f t="shared" si="103"/>
        <v>0</v>
      </c>
      <c r="AM716" s="177">
        <f t="shared" si="108"/>
        <v>0</v>
      </c>
      <c r="AN716" s="177">
        <f t="shared" si="104"/>
        <v>0</v>
      </c>
      <c r="AO716" s="177">
        <f t="shared" si="109"/>
        <v>0</v>
      </c>
    </row>
    <row r="717" spans="4:41" s="116" customFormat="1" hidden="1">
      <c r="D717" s="60">
        <v>657</v>
      </c>
      <c r="E717" s="179"/>
      <c r="F717" s="180"/>
      <c r="G717" s="181"/>
      <c r="H717" s="52" t="str">
        <f>IF($G717="","",VLOOKUP($G717,加盟団体!$C$9:$H$208,5,FALSE))</f>
        <v/>
      </c>
      <c r="I717" s="61"/>
      <c r="J717" s="62" t="str">
        <f>IF($I717="","",VLOOKUP($I717,加盟団体!$C$9:$H$208,5,FALSE))</f>
        <v/>
      </c>
      <c r="K717" s="179"/>
      <c r="L717" s="62"/>
      <c r="M717" s="179"/>
      <c r="N717" s="62"/>
      <c r="O717" s="180"/>
      <c r="P717" s="179"/>
      <c r="Q717" s="179"/>
      <c r="R717" s="179"/>
      <c r="S717" s="179"/>
      <c r="T717" s="179"/>
      <c r="U717" s="180"/>
      <c r="V717" s="185"/>
      <c r="W717" s="117" t="str">
        <f t="shared" si="101"/>
        <v/>
      </c>
      <c r="X717" s="189"/>
      <c r="Y717" s="179"/>
      <c r="Z717" s="187"/>
      <c r="AA717" s="180"/>
      <c r="AB717" s="180"/>
      <c r="AC717" s="190"/>
      <c r="AD717" s="179"/>
      <c r="AE717" s="60" t="str">
        <f t="shared" si="102"/>
        <v/>
      </c>
      <c r="AF717" s="118" t="str">
        <f t="shared" si="105"/>
        <v/>
      </c>
      <c r="AG717" s="118"/>
      <c r="AH717" s="52"/>
      <c r="AI717" s="52"/>
      <c r="AJ717" s="119">
        <f t="shared" si="106"/>
        <v>0</v>
      </c>
      <c r="AK717" s="119">
        <f t="shared" si="107"/>
        <v>0</v>
      </c>
      <c r="AL717" s="119">
        <f t="shared" si="103"/>
        <v>0</v>
      </c>
      <c r="AM717" s="177">
        <f t="shared" si="108"/>
        <v>0</v>
      </c>
      <c r="AN717" s="177">
        <f t="shared" si="104"/>
        <v>0</v>
      </c>
      <c r="AO717" s="177">
        <f t="shared" si="109"/>
        <v>0</v>
      </c>
    </row>
    <row r="718" spans="4:41" s="116" customFormat="1" hidden="1">
      <c r="D718" s="60">
        <v>658</v>
      </c>
      <c r="E718" s="179"/>
      <c r="F718" s="180"/>
      <c r="G718" s="181"/>
      <c r="H718" s="52" t="str">
        <f>IF($G718="","",VLOOKUP($G718,加盟団体!$C$9:$H$208,5,FALSE))</f>
        <v/>
      </c>
      <c r="I718" s="61"/>
      <c r="J718" s="62" t="str">
        <f>IF($I718="","",VLOOKUP($I718,加盟団体!$C$9:$H$208,5,FALSE))</f>
        <v/>
      </c>
      <c r="K718" s="179"/>
      <c r="L718" s="62"/>
      <c r="M718" s="179"/>
      <c r="N718" s="62"/>
      <c r="O718" s="180"/>
      <c r="P718" s="179"/>
      <c r="Q718" s="179"/>
      <c r="R718" s="179"/>
      <c r="S718" s="179"/>
      <c r="T718" s="179"/>
      <c r="U718" s="180"/>
      <c r="V718" s="185"/>
      <c r="W718" s="117" t="str">
        <f t="shared" si="101"/>
        <v/>
      </c>
      <c r="X718" s="189"/>
      <c r="Y718" s="179"/>
      <c r="Z718" s="187"/>
      <c r="AA718" s="180"/>
      <c r="AB718" s="180"/>
      <c r="AC718" s="190"/>
      <c r="AD718" s="179"/>
      <c r="AE718" s="60" t="str">
        <f t="shared" si="102"/>
        <v/>
      </c>
      <c r="AF718" s="118" t="str">
        <f t="shared" si="105"/>
        <v/>
      </c>
      <c r="AG718" s="118"/>
      <c r="AH718" s="52"/>
      <c r="AI718" s="52"/>
      <c r="AJ718" s="119">
        <f t="shared" si="106"/>
        <v>0</v>
      </c>
      <c r="AK718" s="119">
        <f t="shared" si="107"/>
        <v>0</v>
      </c>
      <c r="AL718" s="119">
        <f t="shared" si="103"/>
        <v>0</v>
      </c>
      <c r="AM718" s="177">
        <f t="shared" si="108"/>
        <v>0</v>
      </c>
      <c r="AN718" s="177">
        <f t="shared" si="104"/>
        <v>0</v>
      </c>
      <c r="AO718" s="177">
        <f t="shared" si="109"/>
        <v>0</v>
      </c>
    </row>
    <row r="719" spans="4:41" s="116" customFormat="1" hidden="1">
      <c r="D719" s="60">
        <v>659</v>
      </c>
      <c r="E719" s="179"/>
      <c r="F719" s="180"/>
      <c r="G719" s="181"/>
      <c r="H719" s="52" t="str">
        <f>IF($G719="","",VLOOKUP($G719,加盟団体!$C$9:$H$208,5,FALSE))</f>
        <v/>
      </c>
      <c r="I719" s="61"/>
      <c r="J719" s="62" t="str">
        <f>IF($I719="","",VLOOKUP($I719,加盟団体!$C$9:$H$208,5,FALSE))</f>
        <v/>
      </c>
      <c r="K719" s="179"/>
      <c r="L719" s="62"/>
      <c r="M719" s="179"/>
      <c r="N719" s="62"/>
      <c r="O719" s="180"/>
      <c r="P719" s="179"/>
      <c r="Q719" s="179"/>
      <c r="R719" s="179"/>
      <c r="S719" s="179"/>
      <c r="T719" s="179"/>
      <c r="U719" s="180"/>
      <c r="V719" s="186"/>
      <c r="W719" s="117" t="str">
        <f t="shared" si="101"/>
        <v/>
      </c>
      <c r="X719" s="189"/>
      <c r="Y719" s="179"/>
      <c r="Z719" s="187"/>
      <c r="AA719" s="180"/>
      <c r="AB719" s="180"/>
      <c r="AC719" s="190"/>
      <c r="AD719" s="179"/>
      <c r="AE719" s="60" t="str">
        <f t="shared" si="102"/>
        <v/>
      </c>
      <c r="AF719" s="118" t="str">
        <f t="shared" si="105"/>
        <v/>
      </c>
      <c r="AG719" s="118"/>
      <c r="AH719" s="52"/>
      <c r="AI719" s="52"/>
      <c r="AJ719" s="119">
        <f t="shared" si="106"/>
        <v>0</v>
      </c>
      <c r="AK719" s="119">
        <f t="shared" si="107"/>
        <v>0</v>
      </c>
      <c r="AL719" s="119">
        <f t="shared" si="103"/>
        <v>0</v>
      </c>
      <c r="AM719" s="177">
        <f t="shared" si="108"/>
        <v>0</v>
      </c>
      <c r="AN719" s="177">
        <f t="shared" si="104"/>
        <v>0</v>
      </c>
      <c r="AO719" s="177">
        <f t="shared" si="109"/>
        <v>0</v>
      </c>
    </row>
    <row r="720" spans="4:41" s="116" customFormat="1" hidden="1">
      <c r="D720" s="60">
        <v>660</v>
      </c>
      <c r="E720" s="179"/>
      <c r="F720" s="180"/>
      <c r="G720" s="181"/>
      <c r="H720" s="52" t="str">
        <f>IF($G720="","",VLOOKUP($G720,加盟団体!$C$9:$H$208,5,FALSE))</f>
        <v/>
      </c>
      <c r="I720" s="61"/>
      <c r="J720" s="62" t="str">
        <f>IF($I720="","",VLOOKUP($I720,加盟団体!$C$9:$H$208,5,FALSE))</f>
        <v/>
      </c>
      <c r="K720" s="179"/>
      <c r="L720" s="62"/>
      <c r="M720" s="179"/>
      <c r="N720" s="62"/>
      <c r="O720" s="180"/>
      <c r="P720" s="179"/>
      <c r="Q720" s="179"/>
      <c r="R720" s="179"/>
      <c r="S720" s="179"/>
      <c r="T720" s="179"/>
      <c r="U720" s="180"/>
      <c r="V720" s="185"/>
      <c r="W720" s="117" t="str">
        <f t="shared" si="101"/>
        <v/>
      </c>
      <c r="X720" s="189"/>
      <c r="Y720" s="179"/>
      <c r="Z720" s="187"/>
      <c r="AA720" s="180"/>
      <c r="AB720" s="180"/>
      <c r="AC720" s="190"/>
      <c r="AD720" s="179"/>
      <c r="AE720" s="60" t="str">
        <f t="shared" si="102"/>
        <v/>
      </c>
      <c r="AF720" s="118" t="str">
        <f t="shared" si="105"/>
        <v/>
      </c>
      <c r="AG720" s="118"/>
      <c r="AH720" s="52"/>
      <c r="AI720" s="52"/>
      <c r="AJ720" s="119">
        <f t="shared" si="106"/>
        <v>0</v>
      </c>
      <c r="AK720" s="119">
        <f t="shared" si="107"/>
        <v>0</v>
      </c>
      <c r="AL720" s="119">
        <f t="shared" si="103"/>
        <v>0</v>
      </c>
      <c r="AM720" s="177">
        <f t="shared" si="108"/>
        <v>0</v>
      </c>
      <c r="AN720" s="177">
        <f t="shared" si="104"/>
        <v>0</v>
      </c>
      <c r="AO720" s="177">
        <f t="shared" si="109"/>
        <v>0</v>
      </c>
    </row>
    <row r="721" spans="4:41" s="116" customFormat="1" hidden="1">
      <c r="D721" s="60">
        <v>661</v>
      </c>
      <c r="E721" s="179"/>
      <c r="F721" s="180"/>
      <c r="G721" s="181"/>
      <c r="H721" s="52" t="str">
        <f>IF($G721="","",VLOOKUP($G721,加盟団体!$C$9:$H$208,5,FALSE))</f>
        <v/>
      </c>
      <c r="I721" s="61"/>
      <c r="J721" s="62" t="str">
        <f>IF($I721="","",VLOOKUP($I721,加盟団体!$C$9:$H$208,5,FALSE))</f>
        <v/>
      </c>
      <c r="K721" s="179"/>
      <c r="L721" s="62"/>
      <c r="M721" s="179"/>
      <c r="N721" s="62"/>
      <c r="O721" s="180"/>
      <c r="P721" s="179"/>
      <c r="Q721" s="179"/>
      <c r="R721" s="179"/>
      <c r="S721" s="179"/>
      <c r="T721" s="179"/>
      <c r="U721" s="180"/>
      <c r="V721" s="185"/>
      <c r="W721" s="117" t="str">
        <f t="shared" si="101"/>
        <v/>
      </c>
      <c r="X721" s="189"/>
      <c r="Y721" s="179"/>
      <c r="Z721" s="187"/>
      <c r="AA721" s="180"/>
      <c r="AB721" s="180"/>
      <c r="AC721" s="190"/>
      <c r="AD721" s="179"/>
      <c r="AE721" s="60" t="str">
        <f t="shared" si="102"/>
        <v/>
      </c>
      <c r="AF721" s="118" t="str">
        <f t="shared" si="105"/>
        <v/>
      </c>
      <c r="AG721" s="118"/>
      <c r="AH721" s="52"/>
      <c r="AI721" s="52"/>
      <c r="AJ721" s="119">
        <f t="shared" si="106"/>
        <v>0</v>
      </c>
      <c r="AK721" s="119">
        <f t="shared" si="107"/>
        <v>0</v>
      </c>
      <c r="AL721" s="119">
        <f t="shared" si="103"/>
        <v>0</v>
      </c>
      <c r="AM721" s="177">
        <f t="shared" si="108"/>
        <v>0</v>
      </c>
      <c r="AN721" s="177">
        <f t="shared" si="104"/>
        <v>0</v>
      </c>
      <c r="AO721" s="177">
        <f t="shared" si="109"/>
        <v>0</v>
      </c>
    </row>
    <row r="722" spans="4:41" s="116" customFormat="1" hidden="1">
      <c r="D722" s="60">
        <v>662</v>
      </c>
      <c r="E722" s="179"/>
      <c r="F722" s="180"/>
      <c r="G722" s="181"/>
      <c r="H722" s="52" t="str">
        <f>IF($G722="","",VLOOKUP($G722,加盟団体!$C$9:$H$208,5,FALSE))</f>
        <v/>
      </c>
      <c r="I722" s="61"/>
      <c r="J722" s="62" t="str">
        <f>IF($I722="","",VLOOKUP($I722,加盟団体!$C$9:$H$208,5,FALSE))</f>
        <v/>
      </c>
      <c r="K722" s="179"/>
      <c r="L722" s="62"/>
      <c r="M722" s="179"/>
      <c r="N722" s="62"/>
      <c r="O722" s="180"/>
      <c r="P722" s="179"/>
      <c r="Q722" s="179"/>
      <c r="R722" s="179"/>
      <c r="S722" s="179"/>
      <c r="T722" s="179"/>
      <c r="U722" s="180"/>
      <c r="V722" s="185"/>
      <c r="W722" s="117" t="str">
        <f t="shared" si="101"/>
        <v/>
      </c>
      <c r="X722" s="189"/>
      <c r="Y722" s="179"/>
      <c r="Z722" s="187"/>
      <c r="AA722" s="180"/>
      <c r="AB722" s="180"/>
      <c r="AC722" s="190"/>
      <c r="AD722" s="179"/>
      <c r="AE722" s="60" t="str">
        <f t="shared" si="102"/>
        <v/>
      </c>
      <c r="AF722" s="118" t="str">
        <f t="shared" si="105"/>
        <v/>
      </c>
      <c r="AG722" s="118"/>
      <c r="AH722" s="52"/>
      <c r="AI722" s="52"/>
      <c r="AJ722" s="119">
        <f t="shared" si="106"/>
        <v>0</v>
      </c>
      <c r="AK722" s="119">
        <f t="shared" si="107"/>
        <v>0</v>
      </c>
      <c r="AL722" s="119">
        <f t="shared" si="103"/>
        <v>0</v>
      </c>
      <c r="AM722" s="177">
        <f t="shared" si="108"/>
        <v>0</v>
      </c>
      <c r="AN722" s="177">
        <f t="shared" si="104"/>
        <v>0</v>
      </c>
      <c r="AO722" s="177">
        <f t="shared" si="109"/>
        <v>0</v>
      </c>
    </row>
    <row r="723" spans="4:41" s="116" customFormat="1" hidden="1">
      <c r="D723" s="60">
        <v>663</v>
      </c>
      <c r="E723" s="179"/>
      <c r="F723" s="180"/>
      <c r="G723" s="181"/>
      <c r="H723" s="52" t="str">
        <f>IF($G723="","",VLOOKUP($G723,加盟団体!$C$9:$H$208,5,FALSE))</f>
        <v/>
      </c>
      <c r="I723" s="61"/>
      <c r="J723" s="62" t="str">
        <f>IF($I723="","",VLOOKUP($I723,加盟団体!$C$9:$H$208,5,FALSE))</f>
        <v/>
      </c>
      <c r="K723" s="179"/>
      <c r="L723" s="62"/>
      <c r="M723" s="179"/>
      <c r="N723" s="62"/>
      <c r="O723" s="180"/>
      <c r="P723" s="179"/>
      <c r="Q723" s="179"/>
      <c r="R723" s="179"/>
      <c r="S723" s="179"/>
      <c r="T723" s="179"/>
      <c r="U723" s="180"/>
      <c r="V723" s="185"/>
      <c r="W723" s="117" t="str">
        <f t="shared" si="101"/>
        <v/>
      </c>
      <c r="X723" s="189"/>
      <c r="Y723" s="179"/>
      <c r="Z723" s="187"/>
      <c r="AA723" s="180"/>
      <c r="AB723" s="180"/>
      <c r="AC723" s="190"/>
      <c r="AD723" s="179"/>
      <c r="AE723" s="60" t="str">
        <f t="shared" si="102"/>
        <v/>
      </c>
      <c r="AF723" s="118" t="str">
        <f t="shared" si="105"/>
        <v/>
      </c>
      <c r="AG723" s="118"/>
      <c r="AH723" s="52"/>
      <c r="AI723" s="52"/>
      <c r="AJ723" s="119">
        <f t="shared" si="106"/>
        <v>0</v>
      </c>
      <c r="AK723" s="119">
        <f t="shared" si="107"/>
        <v>0</v>
      </c>
      <c r="AL723" s="119">
        <f t="shared" si="103"/>
        <v>0</v>
      </c>
      <c r="AM723" s="177">
        <f t="shared" si="108"/>
        <v>0</v>
      </c>
      <c r="AN723" s="177">
        <f t="shared" si="104"/>
        <v>0</v>
      </c>
      <c r="AO723" s="177">
        <f t="shared" si="109"/>
        <v>0</v>
      </c>
    </row>
    <row r="724" spans="4:41" s="116" customFormat="1" hidden="1">
      <c r="D724" s="60">
        <v>664</v>
      </c>
      <c r="E724" s="179"/>
      <c r="F724" s="180"/>
      <c r="G724" s="181"/>
      <c r="H724" s="52" t="str">
        <f>IF($G724="","",VLOOKUP($G724,加盟団体!$C$9:$H$208,5,FALSE))</f>
        <v/>
      </c>
      <c r="I724" s="61"/>
      <c r="J724" s="62" t="str">
        <f>IF($I724="","",VLOOKUP($I724,加盟団体!$C$9:$H$208,5,FALSE))</f>
        <v/>
      </c>
      <c r="K724" s="179"/>
      <c r="L724" s="62"/>
      <c r="M724" s="179"/>
      <c r="N724" s="62"/>
      <c r="O724" s="180"/>
      <c r="P724" s="179"/>
      <c r="Q724" s="179"/>
      <c r="R724" s="179"/>
      <c r="S724" s="179"/>
      <c r="T724" s="179"/>
      <c r="U724" s="180"/>
      <c r="V724" s="185"/>
      <c r="W724" s="117" t="str">
        <f t="shared" si="101"/>
        <v/>
      </c>
      <c r="X724" s="189"/>
      <c r="Y724" s="179"/>
      <c r="Z724" s="187"/>
      <c r="AA724" s="180"/>
      <c r="AB724" s="180"/>
      <c r="AC724" s="190"/>
      <c r="AD724" s="179"/>
      <c r="AE724" s="60" t="str">
        <f t="shared" si="102"/>
        <v/>
      </c>
      <c r="AF724" s="118" t="str">
        <f t="shared" si="105"/>
        <v/>
      </c>
      <c r="AG724" s="118"/>
      <c r="AH724" s="52"/>
      <c r="AI724" s="52"/>
      <c r="AJ724" s="119">
        <f t="shared" si="106"/>
        <v>0</v>
      </c>
      <c r="AK724" s="119">
        <f t="shared" si="107"/>
        <v>0</v>
      </c>
      <c r="AL724" s="119">
        <f t="shared" si="103"/>
        <v>0</v>
      </c>
      <c r="AM724" s="177">
        <f t="shared" si="108"/>
        <v>0</v>
      </c>
      <c r="AN724" s="177">
        <f t="shared" si="104"/>
        <v>0</v>
      </c>
      <c r="AO724" s="177">
        <f t="shared" si="109"/>
        <v>0</v>
      </c>
    </row>
    <row r="725" spans="4:41" s="116" customFormat="1" hidden="1">
      <c r="D725" s="60">
        <v>665</v>
      </c>
      <c r="E725" s="179"/>
      <c r="F725" s="180"/>
      <c r="G725" s="181"/>
      <c r="H725" s="52" t="str">
        <f>IF($G725="","",VLOOKUP($G725,加盟団体!$C$9:$H$208,5,FALSE))</f>
        <v/>
      </c>
      <c r="I725" s="61"/>
      <c r="J725" s="62" t="str">
        <f>IF($I725="","",VLOOKUP($I725,加盟団体!$C$9:$H$208,5,FALSE))</f>
        <v/>
      </c>
      <c r="K725" s="179"/>
      <c r="L725" s="62"/>
      <c r="M725" s="179"/>
      <c r="N725" s="62"/>
      <c r="O725" s="180"/>
      <c r="P725" s="179"/>
      <c r="Q725" s="179"/>
      <c r="R725" s="179"/>
      <c r="S725" s="179"/>
      <c r="T725" s="179"/>
      <c r="U725" s="180"/>
      <c r="V725" s="185"/>
      <c r="W725" s="117" t="str">
        <f t="shared" si="101"/>
        <v/>
      </c>
      <c r="X725" s="189"/>
      <c r="Y725" s="179"/>
      <c r="Z725" s="187"/>
      <c r="AA725" s="180"/>
      <c r="AB725" s="180"/>
      <c r="AC725" s="190"/>
      <c r="AD725" s="179"/>
      <c r="AE725" s="60" t="str">
        <f t="shared" si="102"/>
        <v/>
      </c>
      <c r="AF725" s="118" t="str">
        <f t="shared" si="105"/>
        <v/>
      </c>
      <c r="AG725" s="118"/>
      <c r="AH725" s="52"/>
      <c r="AI725" s="52"/>
      <c r="AJ725" s="119">
        <f t="shared" si="106"/>
        <v>0</v>
      </c>
      <c r="AK725" s="119">
        <f t="shared" si="107"/>
        <v>0</v>
      </c>
      <c r="AL725" s="119">
        <f t="shared" si="103"/>
        <v>0</v>
      </c>
      <c r="AM725" s="177">
        <f t="shared" si="108"/>
        <v>0</v>
      </c>
      <c r="AN725" s="177">
        <f t="shared" si="104"/>
        <v>0</v>
      </c>
      <c r="AO725" s="177">
        <f t="shared" si="109"/>
        <v>0</v>
      </c>
    </row>
    <row r="726" spans="4:41" s="116" customFormat="1" hidden="1">
      <c r="D726" s="60">
        <v>666</v>
      </c>
      <c r="E726" s="179"/>
      <c r="F726" s="180"/>
      <c r="G726" s="181"/>
      <c r="H726" s="52" t="str">
        <f>IF($G726="","",VLOOKUP($G726,加盟団体!$C$9:$H$208,5,FALSE))</f>
        <v/>
      </c>
      <c r="I726" s="61"/>
      <c r="J726" s="62" t="str">
        <f>IF($I726="","",VLOOKUP($I726,加盟団体!$C$9:$H$208,5,FALSE))</f>
        <v/>
      </c>
      <c r="K726" s="179"/>
      <c r="L726" s="62"/>
      <c r="M726" s="179"/>
      <c r="N726" s="62"/>
      <c r="O726" s="180"/>
      <c r="P726" s="179"/>
      <c r="Q726" s="179"/>
      <c r="R726" s="179"/>
      <c r="S726" s="179"/>
      <c r="T726" s="179"/>
      <c r="U726" s="180"/>
      <c r="V726" s="185"/>
      <c r="W726" s="117" t="str">
        <f t="shared" si="101"/>
        <v/>
      </c>
      <c r="X726" s="189"/>
      <c r="Y726" s="179"/>
      <c r="Z726" s="187"/>
      <c r="AA726" s="180"/>
      <c r="AB726" s="180"/>
      <c r="AC726" s="190"/>
      <c r="AD726" s="179"/>
      <c r="AE726" s="60" t="str">
        <f t="shared" si="102"/>
        <v/>
      </c>
      <c r="AF726" s="118" t="str">
        <f t="shared" si="105"/>
        <v/>
      </c>
      <c r="AG726" s="118"/>
      <c r="AH726" s="52"/>
      <c r="AI726" s="52"/>
      <c r="AJ726" s="119">
        <f t="shared" si="106"/>
        <v>0</v>
      </c>
      <c r="AK726" s="119">
        <f t="shared" si="107"/>
        <v>0</v>
      </c>
      <c r="AL726" s="119">
        <f t="shared" si="103"/>
        <v>0</v>
      </c>
      <c r="AM726" s="177">
        <f t="shared" si="108"/>
        <v>0</v>
      </c>
      <c r="AN726" s="177">
        <f t="shared" si="104"/>
        <v>0</v>
      </c>
      <c r="AO726" s="177">
        <f t="shared" si="109"/>
        <v>0</v>
      </c>
    </row>
    <row r="727" spans="4:41" s="116" customFormat="1" hidden="1">
      <c r="D727" s="60">
        <v>667</v>
      </c>
      <c r="E727" s="179"/>
      <c r="F727" s="180"/>
      <c r="G727" s="181"/>
      <c r="H727" s="52" t="str">
        <f>IF($G727="","",VLOOKUP($G727,加盟団体!$C$9:$H$208,5,FALSE))</f>
        <v/>
      </c>
      <c r="I727" s="61"/>
      <c r="J727" s="62" t="str">
        <f>IF($I727="","",VLOOKUP($I727,加盟団体!$C$9:$H$208,5,FALSE))</f>
        <v/>
      </c>
      <c r="K727" s="179"/>
      <c r="L727" s="62"/>
      <c r="M727" s="179"/>
      <c r="N727" s="62"/>
      <c r="O727" s="180"/>
      <c r="P727" s="179"/>
      <c r="Q727" s="179"/>
      <c r="R727" s="179"/>
      <c r="S727" s="179"/>
      <c r="T727" s="179"/>
      <c r="U727" s="180"/>
      <c r="V727" s="186"/>
      <c r="W727" s="117" t="str">
        <f t="shared" si="101"/>
        <v/>
      </c>
      <c r="X727" s="189"/>
      <c r="Y727" s="179"/>
      <c r="Z727" s="187"/>
      <c r="AA727" s="180"/>
      <c r="AB727" s="180"/>
      <c r="AC727" s="190"/>
      <c r="AD727" s="179"/>
      <c r="AE727" s="60" t="str">
        <f t="shared" si="102"/>
        <v/>
      </c>
      <c r="AF727" s="118" t="str">
        <f t="shared" si="105"/>
        <v/>
      </c>
      <c r="AG727" s="118"/>
      <c r="AH727" s="52"/>
      <c r="AI727" s="52"/>
      <c r="AJ727" s="119">
        <f t="shared" si="106"/>
        <v>0</v>
      </c>
      <c r="AK727" s="119">
        <f t="shared" si="107"/>
        <v>0</v>
      </c>
      <c r="AL727" s="119">
        <f t="shared" si="103"/>
        <v>0</v>
      </c>
      <c r="AM727" s="177">
        <f t="shared" si="108"/>
        <v>0</v>
      </c>
      <c r="AN727" s="177">
        <f t="shared" si="104"/>
        <v>0</v>
      </c>
      <c r="AO727" s="177">
        <f t="shared" si="109"/>
        <v>0</v>
      </c>
    </row>
    <row r="728" spans="4:41" s="116" customFormat="1" hidden="1">
      <c r="D728" s="60">
        <v>668</v>
      </c>
      <c r="E728" s="179"/>
      <c r="F728" s="180"/>
      <c r="G728" s="181"/>
      <c r="H728" s="52" t="str">
        <f>IF($G728="","",VLOOKUP($G728,加盟団体!$C$9:$H$208,5,FALSE))</f>
        <v/>
      </c>
      <c r="I728" s="61"/>
      <c r="J728" s="62" t="str">
        <f>IF($I728="","",VLOOKUP($I728,加盟団体!$C$9:$H$208,5,FALSE))</f>
        <v/>
      </c>
      <c r="K728" s="179"/>
      <c r="L728" s="62"/>
      <c r="M728" s="179"/>
      <c r="N728" s="62"/>
      <c r="O728" s="180"/>
      <c r="P728" s="179"/>
      <c r="Q728" s="179"/>
      <c r="R728" s="179"/>
      <c r="S728" s="179"/>
      <c r="T728" s="179"/>
      <c r="U728" s="180"/>
      <c r="V728" s="185"/>
      <c r="W728" s="117" t="str">
        <f t="shared" si="101"/>
        <v/>
      </c>
      <c r="X728" s="189"/>
      <c r="Y728" s="179"/>
      <c r="Z728" s="187"/>
      <c r="AA728" s="180"/>
      <c r="AB728" s="180"/>
      <c r="AC728" s="190"/>
      <c r="AD728" s="179"/>
      <c r="AE728" s="60" t="str">
        <f t="shared" si="102"/>
        <v/>
      </c>
      <c r="AF728" s="118" t="str">
        <f t="shared" si="105"/>
        <v/>
      </c>
      <c r="AG728" s="118"/>
      <c r="AH728" s="52"/>
      <c r="AI728" s="52"/>
      <c r="AJ728" s="119">
        <f t="shared" si="106"/>
        <v>0</v>
      </c>
      <c r="AK728" s="119">
        <f t="shared" si="107"/>
        <v>0</v>
      </c>
      <c r="AL728" s="119">
        <f t="shared" si="103"/>
        <v>0</v>
      </c>
      <c r="AM728" s="177">
        <f t="shared" si="108"/>
        <v>0</v>
      </c>
      <c r="AN728" s="177">
        <f t="shared" si="104"/>
        <v>0</v>
      </c>
      <c r="AO728" s="177">
        <f t="shared" si="109"/>
        <v>0</v>
      </c>
    </row>
    <row r="729" spans="4:41" s="116" customFormat="1" hidden="1">
      <c r="D729" s="60">
        <v>669</v>
      </c>
      <c r="E729" s="179"/>
      <c r="F729" s="180"/>
      <c r="G729" s="181"/>
      <c r="H729" s="52" t="str">
        <f>IF($G729="","",VLOOKUP($G729,加盟団体!$C$9:$H$208,5,FALSE))</f>
        <v/>
      </c>
      <c r="I729" s="61"/>
      <c r="J729" s="62" t="str">
        <f>IF($I729="","",VLOOKUP($I729,加盟団体!$C$9:$H$208,5,FALSE))</f>
        <v/>
      </c>
      <c r="K729" s="179"/>
      <c r="L729" s="62"/>
      <c r="M729" s="179"/>
      <c r="N729" s="62"/>
      <c r="O729" s="180"/>
      <c r="P729" s="179"/>
      <c r="Q729" s="179"/>
      <c r="R729" s="179"/>
      <c r="S729" s="179"/>
      <c r="T729" s="179"/>
      <c r="U729" s="180"/>
      <c r="V729" s="185"/>
      <c r="W729" s="117" t="str">
        <f t="shared" si="101"/>
        <v/>
      </c>
      <c r="X729" s="189"/>
      <c r="Y729" s="179"/>
      <c r="Z729" s="187"/>
      <c r="AA729" s="180"/>
      <c r="AB729" s="180"/>
      <c r="AC729" s="190"/>
      <c r="AD729" s="179"/>
      <c r="AE729" s="60" t="str">
        <f t="shared" si="102"/>
        <v/>
      </c>
      <c r="AF729" s="118" t="str">
        <f t="shared" si="105"/>
        <v/>
      </c>
      <c r="AG729" s="118"/>
      <c r="AH729" s="52"/>
      <c r="AI729" s="52"/>
      <c r="AJ729" s="119">
        <f t="shared" si="106"/>
        <v>0</v>
      </c>
      <c r="AK729" s="119">
        <f t="shared" si="107"/>
        <v>0</v>
      </c>
      <c r="AL729" s="119">
        <f t="shared" si="103"/>
        <v>0</v>
      </c>
      <c r="AM729" s="177">
        <f t="shared" si="108"/>
        <v>0</v>
      </c>
      <c r="AN729" s="177">
        <f t="shared" si="104"/>
        <v>0</v>
      </c>
      <c r="AO729" s="177">
        <f t="shared" si="109"/>
        <v>0</v>
      </c>
    </row>
    <row r="730" spans="4:41" s="116" customFormat="1" hidden="1">
      <c r="D730" s="60">
        <v>670</v>
      </c>
      <c r="E730" s="179"/>
      <c r="F730" s="180"/>
      <c r="G730" s="181"/>
      <c r="H730" s="52" t="str">
        <f>IF($G730="","",VLOOKUP($G730,加盟団体!$C$9:$H$208,5,FALSE))</f>
        <v/>
      </c>
      <c r="I730" s="61"/>
      <c r="J730" s="62" t="str">
        <f>IF($I730="","",VLOOKUP($I730,加盟団体!$C$9:$H$208,5,FALSE))</f>
        <v/>
      </c>
      <c r="K730" s="179"/>
      <c r="L730" s="62"/>
      <c r="M730" s="179"/>
      <c r="N730" s="62"/>
      <c r="O730" s="180"/>
      <c r="P730" s="179"/>
      <c r="Q730" s="179"/>
      <c r="R730" s="179"/>
      <c r="S730" s="179"/>
      <c r="T730" s="179"/>
      <c r="U730" s="180"/>
      <c r="V730" s="186"/>
      <c r="W730" s="117" t="str">
        <f t="shared" si="101"/>
        <v/>
      </c>
      <c r="X730" s="189"/>
      <c r="Y730" s="179"/>
      <c r="Z730" s="187"/>
      <c r="AA730" s="180"/>
      <c r="AB730" s="180"/>
      <c r="AC730" s="190"/>
      <c r="AD730" s="179"/>
      <c r="AE730" s="60" t="str">
        <f t="shared" si="102"/>
        <v/>
      </c>
      <c r="AF730" s="118" t="str">
        <f t="shared" si="105"/>
        <v/>
      </c>
      <c r="AG730" s="118"/>
      <c r="AH730" s="52"/>
      <c r="AI730" s="52"/>
      <c r="AJ730" s="119">
        <f t="shared" si="106"/>
        <v>0</v>
      </c>
      <c r="AK730" s="119">
        <f t="shared" si="107"/>
        <v>0</v>
      </c>
      <c r="AL730" s="119">
        <f t="shared" si="103"/>
        <v>0</v>
      </c>
      <c r="AM730" s="177">
        <f t="shared" si="108"/>
        <v>0</v>
      </c>
      <c r="AN730" s="177">
        <f t="shared" si="104"/>
        <v>0</v>
      </c>
      <c r="AO730" s="177">
        <f t="shared" si="109"/>
        <v>0</v>
      </c>
    </row>
    <row r="731" spans="4:41" s="116" customFormat="1" hidden="1">
      <c r="D731" s="60">
        <v>671</v>
      </c>
      <c r="E731" s="179"/>
      <c r="F731" s="180"/>
      <c r="G731" s="181"/>
      <c r="H731" s="52" t="str">
        <f>IF($G731="","",VLOOKUP($G731,加盟団体!$C$9:$H$208,5,FALSE))</f>
        <v/>
      </c>
      <c r="I731" s="61"/>
      <c r="J731" s="62" t="str">
        <f>IF($I731="","",VLOOKUP($I731,加盟団体!$C$9:$H$208,5,FALSE))</f>
        <v/>
      </c>
      <c r="K731" s="179"/>
      <c r="L731" s="62"/>
      <c r="M731" s="179"/>
      <c r="N731" s="62"/>
      <c r="O731" s="180"/>
      <c r="P731" s="179"/>
      <c r="Q731" s="179"/>
      <c r="R731" s="179"/>
      <c r="S731" s="179"/>
      <c r="T731" s="179"/>
      <c r="U731" s="180"/>
      <c r="V731" s="186"/>
      <c r="W731" s="117" t="str">
        <f t="shared" si="101"/>
        <v/>
      </c>
      <c r="X731" s="189"/>
      <c r="Y731" s="179"/>
      <c r="Z731" s="187"/>
      <c r="AA731" s="180"/>
      <c r="AB731" s="180"/>
      <c r="AC731" s="190"/>
      <c r="AD731" s="179"/>
      <c r="AE731" s="60" t="str">
        <f t="shared" si="102"/>
        <v/>
      </c>
      <c r="AF731" s="118" t="str">
        <f t="shared" si="105"/>
        <v/>
      </c>
      <c r="AG731" s="118"/>
      <c r="AH731" s="52"/>
      <c r="AI731" s="52"/>
      <c r="AJ731" s="119">
        <f t="shared" si="106"/>
        <v>0</v>
      </c>
      <c r="AK731" s="119">
        <f t="shared" si="107"/>
        <v>0</v>
      </c>
      <c r="AL731" s="119">
        <f t="shared" si="103"/>
        <v>0</v>
      </c>
      <c r="AM731" s="177">
        <f t="shared" si="108"/>
        <v>0</v>
      </c>
      <c r="AN731" s="177">
        <f t="shared" si="104"/>
        <v>0</v>
      </c>
      <c r="AO731" s="177">
        <f t="shared" si="109"/>
        <v>0</v>
      </c>
    </row>
    <row r="732" spans="4:41" s="116" customFormat="1" hidden="1">
      <c r="D732" s="60">
        <v>672</v>
      </c>
      <c r="E732" s="179"/>
      <c r="F732" s="180"/>
      <c r="G732" s="181"/>
      <c r="H732" s="52" t="str">
        <f>IF($G732="","",VLOOKUP($G732,加盟団体!$C$9:$H$208,5,FALSE))</f>
        <v/>
      </c>
      <c r="I732" s="61"/>
      <c r="J732" s="62" t="str">
        <f>IF($I732="","",VLOOKUP($I732,加盟団体!$C$9:$H$208,5,FALSE))</f>
        <v/>
      </c>
      <c r="K732" s="179"/>
      <c r="L732" s="62"/>
      <c r="M732" s="179"/>
      <c r="N732" s="62"/>
      <c r="O732" s="180"/>
      <c r="P732" s="179"/>
      <c r="Q732" s="179"/>
      <c r="R732" s="179"/>
      <c r="S732" s="179"/>
      <c r="T732" s="179"/>
      <c r="U732" s="180"/>
      <c r="V732" s="186"/>
      <c r="W732" s="117" t="str">
        <f t="shared" si="101"/>
        <v/>
      </c>
      <c r="X732" s="189"/>
      <c r="Y732" s="179"/>
      <c r="Z732" s="187"/>
      <c r="AA732" s="180"/>
      <c r="AB732" s="180"/>
      <c r="AC732" s="190"/>
      <c r="AD732" s="179"/>
      <c r="AE732" s="60" t="str">
        <f t="shared" si="102"/>
        <v/>
      </c>
      <c r="AF732" s="118" t="str">
        <f t="shared" si="105"/>
        <v/>
      </c>
      <c r="AG732" s="118"/>
      <c r="AH732" s="52"/>
      <c r="AI732" s="52"/>
      <c r="AJ732" s="119">
        <f t="shared" si="106"/>
        <v>0</v>
      </c>
      <c r="AK732" s="119">
        <f t="shared" si="107"/>
        <v>0</v>
      </c>
      <c r="AL732" s="119">
        <f t="shared" si="103"/>
        <v>0</v>
      </c>
      <c r="AM732" s="177">
        <f t="shared" si="108"/>
        <v>0</v>
      </c>
      <c r="AN732" s="177">
        <f t="shared" si="104"/>
        <v>0</v>
      </c>
      <c r="AO732" s="177">
        <f t="shared" si="109"/>
        <v>0</v>
      </c>
    </row>
    <row r="733" spans="4:41" s="116" customFormat="1" hidden="1">
      <c r="D733" s="60">
        <v>673</v>
      </c>
      <c r="E733" s="179"/>
      <c r="F733" s="180"/>
      <c r="G733" s="181"/>
      <c r="H733" s="52" t="str">
        <f>IF($G733="","",VLOOKUP($G733,加盟団体!$C$9:$H$208,5,FALSE))</f>
        <v/>
      </c>
      <c r="I733" s="61"/>
      <c r="J733" s="62" t="str">
        <f>IF($I733="","",VLOOKUP($I733,加盟団体!$C$9:$H$208,5,FALSE))</f>
        <v/>
      </c>
      <c r="K733" s="179"/>
      <c r="L733" s="62"/>
      <c r="M733" s="179"/>
      <c r="N733" s="62"/>
      <c r="O733" s="180"/>
      <c r="P733" s="179"/>
      <c r="Q733" s="179"/>
      <c r="R733" s="179"/>
      <c r="S733" s="179"/>
      <c r="T733" s="179"/>
      <c r="U733" s="180"/>
      <c r="V733" s="185"/>
      <c r="W733" s="117" t="str">
        <f t="shared" si="101"/>
        <v/>
      </c>
      <c r="X733" s="189"/>
      <c r="Y733" s="179"/>
      <c r="Z733" s="187"/>
      <c r="AA733" s="180"/>
      <c r="AB733" s="180"/>
      <c r="AC733" s="190"/>
      <c r="AD733" s="179"/>
      <c r="AE733" s="60" t="str">
        <f t="shared" si="102"/>
        <v/>
      </c>
      <c r="AF733" s="118" t="str">
        <f t="shared" si="105"/>
        <v/>
      </c>
      <c r="AG733" s="118"/>
      <c r="AH733" s="52"/>
      <c r="AI733" s="52"/>
      <c r="AJ733" s="119">
        <f t="shared" si="106"/>
        <v>0</v>
      </c>
      <c r="AK733" s="119">
        <f t="shared" si="107"/>
        <v>0</v>
      </c>
      <c r="AL733" s="119">
        <f t="shared" si="103"/>
        <v>0</v>
      </c>
      <c r="AM733" s="177">
        <f t="shared" si="108"/>
        <v>0</v>
      </c>
      <c r="AN733" s="177">
        <f t="shared" si="104"/>
        <v>0</v>
      </c>
      <c r="AO733" s="177">
        <f t="shared" si="109"/>
        <v>0</v>
      </c>
    </row>
    <row r="734" spans="4:41" s="116" customFormat="1" hidden="1">
      <c r="D734" s="60">
        <v>674</v>
      </c>
      <c r="E734" s="179"/>
      <c r="F734" s="180"/>
      <c r="G734" s="181"/>
      <c r="H734" s="52" t="str">
        <f>IF($G734="","",VLOOKUP($G734,加盟団体!$C$9:$H$208,5,FALSE))</f>
        <v/>
      </c>
      <c r="I734" s="61"/>
      <c r="J734" s="62" t="str">
        <f>IF($I734="","",VLOOKUP($I734,加盟団体!$C$9:$H$208,5,FALSE))</f>
        <v/>
      </c>
      <c r="K734" s="179"/>
      <c r="L734" s="62"/>
      <c r="M734" s="179"/>
      <c r="N734" s="62"/>
      <c r="O734" s="180"/>
      <c r="P734" s="179"/>
      <c r="Q734" s="179"/>
      <c r="R734" s="179"/>
      <c r="S734" s="179"/>
      <c r="T734" s="179"/>
      <c r="U734" s="180"/>
      <c r="V734" s="185"/>
      <c r="W734" s="117" t="str">
        <f t="shared" si="101"/>
        <v/>
      </c>
      <c r="X734" s="189"/>
      <c r="Y734" s="179"/>
      <c r="Z734" s="187"/>
      <c r="AA734" s="180"/>
      <c r="AB734" s="180"/>
      <c r="AC734" s="190"/>
      <c r="AD734" s="179"/>
      <c r="AE734" s="60" t="str">
        <f t="shared" si="102"/>
        <v/>
      </c>
      <c r="AF734" s="118" t="str">
        <f t="shared" si="105"/>
        <v/>
      </c>
      <c r="AG734" s="118"/>
      <c r="AH734" s="52"/>
      <c r="AI734" s="52"/>
      <c r="AJ734" s="119">
        <f t="shared" si="106"/>
        <v>0</v>
      </c>
      <c r="AK734" s="119">
        <f t="shared" si="107"/>
        <v>0</v>
      </c>
      <c r="AL734" s="119">
        <f t="shared" si="103"/>
        <v>0</v>
      </c>
      <c r="AM734" s="177">
        <f t="shared" si="108"/>
        <v>0</v>
      </c>
      <c r="AN734" s="177">
        <f t="shared" si="104"/>
        <v>0</v>
      </c>
      <c r="AO734" s="177">
        <f t="shared" si="109"/>
        <v>0</v>
      </c>
    </row>
    <row r="735" spans="4:41" s="116" customFormat="1" hidden="1">
      <c r="D735" s="60">
        <v>675</v>
      </c>
      <c r="E735" s="179"/>
      <c r="F735" s="180"/>
      <c r="G735" s="181"/>
      <c r="H735" s="52" t="str">
        <f>IF($G735="","",VLOOKUP($G735,加盟団体!$C$9:$H$208,5,FALSE))</f>
        <v/>
      </c>
      <c r="I735" s="61"/>
      <c r="J735" s="62" t="str">
        <f>IF($I735="","",VLOOKUP($I735,加盟団体!$C$9:$H$208,5,FALSE))</f>
        <v/>
      </c>
      <c r="K735" s="179"/>
      <c r="L735" s="62"/>
      <c r="M735" s="179"/>
      <c r="N735" s="62"/>
      <c r="O735" s="180"/>
      <c r="P735" s="179"/>
      <c r="Q735" s="179"/>
      <c r="R735" s="179"/>
      <c r="S735" s="179"/>
      <c r="T735" s="179"/>
      <c r="U735" s="180"/>
      <c r="V735" s="185"/>
      <c r="W735" s="117" t="str">
        <f t="shared" si="101"/>
        <v/>
      </c>
      <c r="X735" s="189"/>
      <c r="Y735" s="179"/>
      <c r="Z735" s="187"/>
      <c r="AA735" s="180"/>
      <c r="AB735" s="180"/>
      <c r="AC735" s="190"/>
      <c r="AD735" s="179"/>
      <c r="AE735" s="60" t="str">
        <f t="shared" si="102"/>
        <v/>
      </c>
      <c r="AF735" s="118" t="str">
        <f t="shared" si="105"/>
        <v/>
      </c>
      <c r="AG735" s="118"/>
      <c r="AH735" s="52"/>
      <c r="AI735" s="52"/>
      <c r="AJ735" s="119">
        <f t="shared" si="106"/>
        <v>0</v>
      </c>
      <c r="AK735" s="119">
        <f t="shared" si="107"/>
        <v>0</v>
      </c>
      <c r="AL735" s="119">
        <f t="shared" si="103"/>
        <v>0</v>
      </c>
      <c r="AM735" s="177">
        <f t="shared" si="108"/>
        <v>0</v>
      </c>
      <c r="AN735" s="177">
        <f t="shared" si="104"/>
        <v>0</v>
      </c>
      <c r="AO735" s="177">
        <f t="shared" si="109"/>
        <v>0</v>
      </c>
    </row>
    <row r="736" spans="4:41" s="116" customFormat="1" hidden="1">
      <c r="D736" s="60">
        <v>676</v>
      </c>
      <c r="E736" s="179"/>
      <c r="F736" s="180"/>
      <c r="G736" s="181"/>
      <c r="H736" s="52" t="str">
        <f>IF($G736="","",VLOOKUP($G736,加盟団体!$C$9:$H$208,5,FALSE))</f>
        <v/>
      </c>
      <c r="I736" s="61"/>
      <c r="J736" s="62" t="str">
        <f>IF($I736="","",VLOOKUP($I736,加盟団体!$C$9:$H$208,5,FALSE))</f>
        <v/>
      </c>
      <c r="K736" s="179"/>
      <c r="L736" s="62"/>
      <c r="M736" s="179"/>
      <c r="N736" s="62"/>
      <c r="O736" s="180"/>
      <c r="P736" s="179"/>
      <c r="Q736" s="179"/>
      <c r="R736" s="179"/>
      <c r="S736" s="179"/>
      <c r="T736" s="179"/>
      <c r="U736" s="180"/>
      <c r="V736" s="185"/>
      <c r="W736" s="117" t="str">
        <f t="shared" si="101"/>
        <v/>
      </c>
      <c r="X736" s="189"/>
      <c r="Y736" s="179"/>
      <c r="Z736" s="187"/>
      <c r="AA736" s="180"/>
      <c r="AB736" s="180"/>
      <c r="AC736" s="190"/>
      <c r="AD736" s="179"/>
      <c r="AE736" s="60" t="str">
        <f t="shared" si="102"/>
        <v/>
      </c>
      <c r="AF736" s="118" t="str">
        <f t="shared" si="105"/>
        <v/>
      </c>
      <c r="AG736" s="118"/>
      <c r="AH736" s="52"/>
      <c r="AI736" s="52"/>
      <c r="AJ736" s="119">
        <f t="shared" si="106"/>
        <v>0</v>
      </c>
      <c r="AK736" s="119">
        <f t="shared" si="107"/>
        <v>0</v>
      </c>
      <c r="AL736" s="119">
        <f t="shared" si="103"/>
        <v>0</v>
      </c>
      <c r="AM736" s="177">
        <f t="shared" si="108"/>
        <v>0</v>
      </c>
      <c r="AN736" s="177">
        <f t="shared" si="104"/>
        <v>0</v>
      </c>
      <c r="AO736" s="177">
        <f t="shared" si="109"/>
        <v>0</v>
      </c>
    </row>
    <row r="737" spans="4:41" s="116" customFormat="1" hidden="1">
      <c r="D737" s="60">
        <v>677</v>
      </c>
      <c r="E737" s="179"/>
      <c r="F737" s="180"/>
      <c r="G737" s="181"/>
      <c r="H737" s="52" t="str">
        <f>IF($G737="","",VLOOKUP($G737,加盟団体!$C$9:$H$208,5,FALSE))</f>
        <v/>
      </c>
      <c r="I737" s="61"/>
      <c r="J737" s="62" t="str">
        <f>IF($I737="","",VLOOKUP($I737,加盟団体!$C$9:$H$208,5,FALSE))</f>
        <v/>
      </c>
      <c r="K737" s="179"/>
      <c r="L737" s="62"/>
      <c r="M737" s="179"/>
      <c r="N737" s="62"/>
      <c r="O737" s="180"/>
      <c r="P737" s="179"/>
      <c r="Q737" s="179"/>
      <c r="R737" s="179"/>
      <c r="S737" s="179"/>
      <c r="T737" s="179"/>
      <c r="U737" s="180"/>
      <c r="V737" s="185"/>
      <c r="W737" s="117" t="str">
        <f t="shared" si="101"/>
        <v/>
      </c>
      <c r="X737" s="189"/>
      <c r="Y737" s="179"/>
      <c r="Z737" s="187"/>
      <c r="AA737" s="180"/>
      <c r="AB737" s="180"/>
      <c r="AC737" s="190"/>
      <c r="AD737" s="179"/>
      <c r="AE737" s="60" t="str">
        <f t="shared" si="102"/>
        <v/>
      </c>
      <c r="AF737" s="118" t="str">
        <f t="shared" si="105"/>
        <v/>
      </c>
      <c r="AG737" s="118"/>
      <c r="AH737" s="52"/>
      <c r="AI737" s="52"/>
      <c r="AJ737" s="119">
        <f t="shared" si="106"/>
        <v>0</v>
      </c>
      <c r="AK737" s="119">
        <f t="shared" si="107"/>
        <v>0</v>
      </c>
      <c r="AL737" s="119">
        <f t="shared" si="103"/>
        <v>0</v>
      </c>
      <c r="AM737" s="177">
        <f t="shared" si="108"/>
        <v>0</v>
      </c>
      <c r="AN737" s="177">
        <f t="shared" si="104"/>
        <v>0</v>
      </c>
      <c r="AO737" s="177">
        <f t="shared" si="109"/>
        <v>0</v>
      </c>
    </row>
    <row r="738" spans="4:41" s="116" customFormat="1" hidden="1">
      <c r="D738" s="60">
        <v>678</v>
      </c>
      <c r="E738" s="179"/>
      <c r="F738" s="180"/>
      <c r="G738" s="181"/>
      <c r="H738" s="52" t="str">
        <f>IF($G738="","",VLOOKUP($G738,加盟団体!$C$9:$H$208,5,FALSE))</f>
        <v/>
      </c>
      <c r="I738" s="61"/>
      <c r="J738" s="62" t="str">
        <f>IF($I738="","",VLOOKUP($I738,加盟団体!$C$9:$H$208,5,FALSE))</f>
        <v/>
      </c>
      <c r="K738" s="179"/>
      <c r="L738" s="62"/>
      <c r="M738" s="179"/>
      <c r="N738" s="62"/>
      <c r="O738" s="180"/>
      <c r="P738" s="179"/>
      <c r="Q738" s="179"/>
      <c r="R738" s="179"/>
      <c r="S738" s="179"/>
      <c r="T738" s="179"/>
      <c r="U738" s="180"/>
      <c r="V738" s="185"/>
      <c r="W738" s="117" t="str">
        <f t="shared" si="101"/>
        <v/>
      </c>
      <c r="X738" s="189"/>
      <c r="Y738" s="179"/>
      <c r="Z738" s="187"/>
      <c r="AA738" s="180"/>
      <c r="AB738" s="180"/>
      <c r="AC738" s="190"/>
      <c r="AD738" s="179"/>
      <c r="AE738" s="60" t="str">
        <f t="shared" si="102"/>
        <v/>
      </c>
      <c r="AF738" s="118" t="str">
        <f t="shared" si="105"/>
        <v/>
      </c>
      <c r="AG738" s="118"/>
      <c r="AH738" s="52"/>
      <c r="AI738" s="52"/>
      <c r="AJ738" s="119">
        <f t="shared" si="106"/>
        <v>0</v>
      </c>
      <c r="AK738" s="119">
        <f t="shared" si="107"/>
        <v>0</v>
      </c>
      <c r="AL738" s="119">
        <f t="shared" si="103"/>
        <v>0</v>
      </c>
      <c r="AM738" s="177">
        <f t="shared" si="108"/>
        <v>0</v>
      </c>
      <c r="AN738" s="177">
        <f t="shared" si="104"/>
        <v>0</v>
      </c>
      <c r="AO738" s="177">
        <f t="shared" si="109"/>
        <v>0</v>
      </c>
    </row>
    <row r="739" spans="4:41" s="116" customFormat="1" hidden="1">
      <c r="D739" s="60">
        <v>679</v>
      </c>
      <c r="E739" s="179"/>
      <c r="F739" s="180"/>
      <c r="G739" s="181"/>
      <c r="H739" s="52" t="str">
        <f>IF($G739="","",VLOOKUP($G739,加盟団体!$C$9:$H$208,5,FALSE))</f>
        <v/>
      </c>
      <c r="I739" s="61"/>
      <c r="J739" s="62" t="str">
        <f>IF($I739="","",VLOOKUP($I739,加盟団体!$C$9:$H$208,5,FALSE))</f>
        <v/>
      </c>
      <c r="K739" s="179"/>
      <c r="L739" s="62"/>
      <c r="M739" s="179"/>
      <c r="N739" s="62"/>
      <c r="O739" s="180"/>
      <c r="P739" s="179"/>
      <c r="Q739" s="179"/>
      <c r="R739" s="179"/>
      <c r="S739" s="179"/>
      <c r="T739" s="179"/>
      <c r="U739" s="180"/>
      <c r="V739" s="185"/>
      <c r="W739" s="117" t="str">
        <f t="shared" si="101"/>
        <v/>
      </c>
      <c r="X739" s="189"/>
      <c r="Y739" s="179"/>
      <c r="Z739" s="187"/>
      <c r="AA739" s="180"/>
      <c r="AB739" s="180"/>
      <c r="AC739" s="190"/>
      <c r="AD739" s="179"/>
      <c r="AE739" s="60" t="str">
        <f t="shared" si="102"/>
        <v/>
      </c>
      <c r="AF739" s="118" t="str">
        <f t="shared" si="105"/>
        <v/>
      </c>
      <c r="AG739" s="118"/>
      <c r="AH739" s="52"/>
      <c r="AI739" s="52"/>
      <c r="AJ739" s="119">
        <f t="shared" si="106"/>
        <v>0</v>
      </c>
      <c r="AK739" s="119">
        <f t="shared" si="107"/>
        <v>0</v>
      </c>
      <c r="AL739" s="119">
        <f t="shared" si="103"/>
        <v>0</v>
      </c>
      <c r="AM739" s="177">
        <f t="shared" si="108"/>
        <v>0</v>
      </c>
      <c r="AN739" s="177">
        <f t="shared" si="104"/>
        <v>0</v>
      </c>
      <c r="AO739" s="177">
        <f t="shared" si="109"/>
        <v>0</v>
      </c>
    </row>
    <row r="740" spans="4:41" s="116" customFormat="1" hidden="1">
      <c r="D740" s="60">
        <v>680</v>
      </c>
      <c r="E740" s="179"/>
      <c r="F740" s="180"/>
      <c r="G740" s="181"/>
      <c r="H740" s="52" t="str">
        <f>IF($G740="","",VLOOKUP($G740,加盟団体!$C$9:$H$208,5,FALSE))</f>
        <v/>
      </c>
      <c r="I740" s="61"/>
      <c r="J740" s="62" t="str">
        <f>IF($I740="","",VLOOKUP($I740,加盟団体!$C$9:$H$208,5,FALSE))</f>
        <v/>
      </c>
      <c r="K740" s="179"/>
      <c r="L740" s="62"/>
      <c r="M740" s="179"/>
      <c r="N740" s="62"/>
      <c r="O740" s="180"/>
      <c r="P740" s="179"/>
      <c r="Q740" s="179"/>
      <c r="R740" s="179"/>
      <c r="S740" s="179"/>
      <c r="T740" s="179"/>
      <c r="U740" s="180"/>
      <c r="V740" s="185"/>
      <c r="W740" s="117" t="str">
        <f t="shared" si="101"/>
        <v/>
      </c>
      <c r="X740" s="189"/>
      <c r="Y740" s="179"/>
      <c r="Z740" s="187"/>
      <c r="AA740" s="180"/>
      <c r="AB740" s="180"/>
      <c r="AC740" s="190"/>
      <c r="AD740" s="179"/>
      <c r="AE740" s="60" t="str">
        <f t="shared" si="102"/>
        <v/>
      </c>
      <c r="AF740" s="118" t="str">
        <f t="shared" si="105"/>
        <v/>
      </c>
      <c r="AG740" s="118"/>
      <c r="AH740" s="52"/>
      <c r="AI740" s="52"/>
      <c r="AJ740" s="119">
        <f t="shared" si="106"/>
        <v>0</v>
      </c>
      <c r="AK740" s="119">
        <f t="shared" si="107"/>
        <v>0</v>
      </c>
      <c r="AL740" s="119">
        <f t="shared" si="103"/>
        <v>0</v>
      </c>
      <c r="AM740" s="177">
        <f t="shared" si="108"/>
        <v>0</v>
      </c>
      <c r="AN740" s="177">
        <f t="shared" si="104"/>
        <v>0</v>
      </c>
      <c r="AO740" s="177">
        <f t="shared" si="109"/>
        <v>0</v>
      </c>
    </row>
    <row r="741" spans="4:41" s="127" customFormat="1" hidden="1">
      <c r="D741" s="60">
        <v>681</v>
      </c>
      <c r="E741" s="182"/>
      <c r="F741" s="183"/>
      <c r="G741" s="184"/>
      <c r="H741" s="121" t="str">
        <f>IF($G741="","",VLOOKUP($G741,加盟団体!$C$9:$H$208,5,FALSE))</f>
        <v/>
      </c>
      <c r="I741" s="123"/>
      <c r="J741" s="124" t="str">
        <f>IF($I741="","",VLOOKUP($I741,加盟団体!$C$9:$H$208,5,FALSE))</f>
        <v/>
      </c>
      <c r="K741" s="182"/>
      <c r="L741" s="124"/>
      <c r="M741" s="182"/>
      <c r="N741" s="124"/>
      <c r="O741" s="183"/>
      <c r="P741" s="182"/>
      <c r="Q741" s="182"/>
      <c r="R741" s="182"/>
      <c r="S741" s="182"/>
      <c r="T741" s="182"/>
      <c r="U741" s="183"/>
      <c r="V741" s="185"/>
      <c r="W741" s="117" t="str">
        <f t="shared" si="101"/>
        <v/>
      </c>
      <c r="X741" s="197"/>
      <c r="Y741" s="182"/>
      <c r="Z741" s="198"/>
      <c r="AA741" s="183"/>
      <c r="AB741" s="183"/>
      <c r="AC741" s="199"/>
      <c r="AD741" s="182"/>
      <c r="AE741" s="122" t="str">
        <f t="shared" si="102"/>
        <v/>
      </c>
      <c r="AF741" s="125" t="str">
        <f t="shared" si="105"/>
        <v/>
      </c>
      <c r="AG741" s="125"/>
      <c r="AH741" s="121"/>
      <c r="AI741" s="121"/>
      <c r="AJ741" s="126">
        <f t="shared" si="106"/>
        <v>0</v>
      </c>
      <c r="AK741" s="119">
        <f t="shared" si="107"/>
        <v>0</v>
      </c>
      <c r="AL741" s="126">
        <f t="shared" si="103"/>
        <v>0</v>
      </c>
      <c r="AM741" s="178">
        <f t="shared" si="108"/>
        <v>0</v>
      </c>
      <c r="AN741" s="178">
        <f t="shared" si="104"/>
        <v>0</v>
      </c>
      <c r="AO741" s="178">
        <f t="shared" si="109"/>
        <v>0</v>
      </c>
    </row>
    <row r="742" spans="4:41" s="127" customFormat="1" hidden="1">
      <c r="D742" s="60">
        <v>682</v>
      </c>
      <c r="E742" s="182"/>
      <c r="F742" s="183"/>
      <c r="G742" s="184"/>
      <c r="H742" s="121" t="str">
        <f>IF($G742="","",VLOOKUP($G742,加盟団体!$C$9:$H$208,5,FALSE))</f>
        <v/>
      </c>
      <c r="I742" s="123"/>
      <c r="J742" s="124" t="str">
        <f>IF($I742="","",VLOOKUP($I742,加盟団体!$C$9:$H$208,5,FALSE))</f>
        <v/>
      </c>
      <c r="K742" s="182"/>
      <c r="L742" s="124"/>
      <c r="M742" s="182"/>
      <c r="N742" s="124"/>
      <c r="O742" s="183"/>
      <c r="P742" s="182"/>
      <c r="Q742" s="182"/>
      <c r="R742" s="182"/>
      <c r="S742" s="182"/>
      <c r="T742" s="182"/>
      <c r="U742" s="183"/>
      <c r="V742" s="185"/>
      <c r="W742" s="117" t="str">
        <f t="shared" si="101"/>
        <v/>
      </c>
      <c r="X742" s="197"/>
      <c r="Y742" s="182"/>
      <c r="Z742" s="198"/>
      <c r="AA742" s="183"/>
      <c r="AB742" s="183"/>
      <c r="AC742" s="199"/>
      <c r="AD742" s="182"/>
      <c r="AE742" s="122" t="str">
        <f t="shared" si="102"/>
        <v/>
      </c>
      <c r="AF742" s="125" t="str">
        <f t="shared" si="105"/>
        <v/>
      </c>
      <c r="AG742" s="125"/>
      <c r="AH742" s="121"/>
      <c r="AI742" s="121"/>
      <c r="AJ742" s="126">
        <f t="shared" si="106"/>
        <v>0</v>
      </c>
      <c r="AK742" s="119">
        <f t="shared" si="107"/>
        <v>0</v>
      </c>
      <c r="AL742" s="126">
        <f t="shared" si="103"/>
        <v>0</v>
      </c>
      <c r="AM742" s="178">
        <f t="shared" si="108"/>
        <v>0</v>
      </c>
      <c r="AN742" s="178">
        <f t="shared" si="104"/>
        <v>0</v>
      </c>
      <c r="AO742" s="178">
        <f t="shared" si="109"/>
        <v>0</v>
      </c>
    </row>
    <row r="743" spans="4:41" s="127" customFormat="1" hidden="1">
      <c r="D743" s="60">
        <v>683</v>
      </c>
      <c r="E743" s="182"/>
      <c r="F743" s="183"/>
      <c r="G743" s="184"/>
      <c r="H743" s="121" t="str">
        <f>IF($G743="","",VLOOKUP($G743,加盟団体!$C$9:$H$208,5,FALSE))</f>
        <v/>
      </c>
      <c r="I743" s="123"/>
      <c r="J743" s="124" t="str">
        <f>IF($I743="","",VLOOKUP($I743,加盟団体!$C$9:$H$208,5,FALSE))</f>
        <v/>
      </c>
      <c r="K743" s="182"/>
      <c r="L743" s="124"/>
      <c r="M743" s="182"/>
      <c r="N743" s="124"/>
      <c r="O743" s="183"/>
      <c r="P743" s="182"/>
      <c r="Q743" s="182"/>
      <c r="R743" s="182"/>
      <c r="S743" s="182"/>
      <c r="T743" s="182"/>
      <c r="U743" s="183"/>
      <c r="V743" s="185"/>
      <c r="W743" s="117" t="str">
        <f t="shared" si="101"/>
        <v/>
      </c>
      <c r="X743" s="197"/>
      <c r="Y743" s="182"/>
      <c r="Z743" s="198"/>
      <c r="AA743" s="183"/>
      <c r="AB743" s="183"/>
      <c r="AC743" s="199"/>
      <c r="AD743" s="182"/>
      <c r="AE743" s="122" t="str">
        <f t="shared" si="102"/>
        <v/>
      </c>
      <c r="AF743" s="125" t="str">
        <f t="shared" si="105"/>
        <v/>
      </c>
      <c r="AG743" s="125"/>
      <c r="AH743" s="121"/>
      <c r="AI743" s="121"/>
      <c r="AJ743" s="126">
        <f t="shared" si="106"/>
        <v>0</v>
      </c>
      <c r="AK743" s="119">
        <f t="shared" si="107"/>
        <v>0</v>
      </c>
      <c r="AL743" s="126">
        <f t="shared" si="103"/>
        <v>0</v>
      </c>
      <c r="AM743" s="178">
        <f t="shared" si="108"/>
        <v>0</v>
      </c>
      <c r="AN743" s="178">
        <f t="shared" si="104"/>
        <v>0</v>
      </c>
      <c r="AO743" s="178">
        <f t="shared" si="109"/>
        <v>0</v>
      </c>
    </row>
    <row r="744" spans="4:41" s="127" customFormat="1" hidden="1">
      <c r="D744" s="60">
        <v>684</v>
      </c>
      <c r="E744" s="182"/>
      <c r="F744" s="183"/>
      <c r="G744" s="184"/>
      <c r="H744" s="121" t="str">
        <f>IF($G744="","",VLOOKUP($G744,加盟団体!$C$9:$H$208,5,FALSE))</f>
        <v/>
      </c>
      <c r="I744" s="123"/>
      <c r="J744" s="124" t="str">
        <f>IF($I744="","",VLOOKUP($I744,加盟団体!$C$9:$H$208,5,FALSE))</f>
        <v/>
      </c>
      <c r="K744" s="182"/>
      <c r="L744" s="124"/>
      <c r="M744" s="182"/>
      <c r="N744" s="124"/>
      <c r="O744" s="183"/>
      <c r="P744" s="182"/>
      <c r="Q744" s="182"/>
      <c r="R744" s="182"/>
      <c r="S744" s="182"/>
      <c r="T744" s="182"/>
      <c r="U744" s="183"/>
      <c r="V744" s="185"/>
      <c r="W744" s="117" t="str">
        <f t="shared" si="101"/>
        <v/>
      </c>
      <c r="X744" s="197"/>
      <c r="Y744" s="182"/>
      <c r="Z744" s="198"/>
      <c r="AA744" s="183"/>
      <c r="AB744" s="183"/>
      <c r="AC744" s="199"/>
      <c r="AD744" s="182"/>
      <c r="AE744" s="122" t="str">
        <f t="shared" si="102"/>
        <v/>
      </c>
      <c r="AF744" s="125" t="str">
        <f t="shared" si="105"/>
        <v/>
      </c>
      <c r="AG744" s="125"/>
      <c r="AH744" s="121"/>
      <c r="AI744" s="121"/>
      <c r="AJ744" s="126">
        <f t="shared" si="106"/>
        <v>0</v>
      </c>
      <c r="AK744" s="119">
        <f t="shared" si="107"/>
        <v>0</v>
      </c>
      <c r="AL744" s="126">
        <f t="shared" si="103"/>
        <v>0</v>
      </c>
      <c r="AM744" s="178">
        <f t="shared" si="108"/>
        <v>0</v>
      </c>
      <c r="AN744" s="178">
        <f t="shared" si="104"/>
        <v>0</v>
      </c>
      <c r="AO744" s="178">
        <f t="shared" si="109"/>
        <v>0</v>
      </c>
    </row>
    <row r="745" spans="4:41" s="127" customFormat="1" hidden="1">
      <c r="D745" s="60">
        <v>685</v>
      </c>
      <c r="E745" s="182"/>
      <c r="F745" s="183"/>
      <c r="G745" s="184"/>
      <c r="H745" s="121" t="str">
        <f>IF($G745="","",VLOOKUP($G745,加盟団体!$C$9:$H$208,5,FALSE))</f>
        <v/>
      </c>
      <c r="I745" s="123"/>
      <c r="J745" s="124" t="str">
        <f>IF($I745="","",VLOOKUP($I745,加盟団体!$C$9:$H$208,5,FALSE))</f>
        <v/>
      </c>
      <c r="K745" s="182"/>
      <c r="L745" s="124"/>
      <c r="M745" s="182"/>
      <c r="N745" s="124"/>
      <c r="O745" s="183"/>
      <c r="P745" s="182"/>
      <c r="Q745" s="182"/>
      <c r="R745" s="182"/>
      <c r="S745" s="182"/>
      <c r="T745" s="182"/>
      <c r="U745" s="183"/>
      <c r="V745" s="185"/>
      <c r="W745" s="117" t="str">
        <f t="shared" si="101"/>
        <v/>
      </c>
      <c r="X745" s="197"/>
      <c r="Y745" s="182"/>
      <c r="Z745" s="198"/>
      <c r="AA745" s="183"/>
      <c r="AB745" s="183"/>
      <c r="AC745" s="199"/>
      <c r="AD745" s="182"/>
      <c r="AE745" s="122" t="str">
        <f t="shared" si="102"/>
        <v/>
      </c>
      <c r="AF745" s="125" t="str">
        <f t="shared" si="105"/>
        <v/>
      </c>
      <c r="AG745" s="125"/>
      <c r="AH745" s="121"/>
      <c r="AI745" s="121"/>
      <c r="AJ745" s="126">
        <f t="shared" si="106"/>
        <v>0</v>
      </c>
      <c r="AK745" s="119">
        <f t="shared" si="107"/>
        <v>0</v>
      </c>
      <c r="AL745" s="126">
        <f t="shared" si="103"/>
        <v>0</v>
      </c>
      <c r="AM745" s="178">
        <f t="shared" si="108"/>
        <v>0</v>
      </c>
      <c r="AN745" s="178">
        <f t="shared" si="104"/>
        <v>0</v>
      </c>
      <c r="AO745" s="178">
        <f t="shared" si="109"/>
        <v>0</v>
      </c>
    </row>
    <row r="746" spans="4:41" s="127" customFormat="1" hidden="1">
      <c r="D746" s="60">
        <v>686</v>
      </c>
      <c r="E746" s="182"/>
      <c r="F746" s="183"/>
      <c r="G746" s="184"/>
      <c r="H746" s="121" t="str">
        <f>IF($G746="","",VLOOKUP($G746,加盟団体!$C$9:$H$208,5,FALSE))</f>
        <v/>
      </c>
      <c r="I746" s="123"/>
      <c r="J746" s="124" t="str">
        <f>IF($I746="","",VLOOKUP($I746,加盟団体!$C$9:$H$208,5,FALSE))</f>
        <v/>
      </c>
      <c r="K746" s="182"/>
      <c r="L746" s="124"/>
      <c r="M746" s="182"/>
      <c r="N746" s="124"/>
      <c r="O746" s="183"/>
      <c r="P746" s="182"/>
      <c r="Q746" s="182"/>
      <c r="R746" s="182"/>
      <c r="S746" s="182"/>
      <c r="T746" s="182"/>
      <c r="U746" s="183"/>
      <c r="V746" s="185"/>
      <c r="W746" s="117" t="str">
        <f t="shared" si="101"/>
        <v/>
      </c>
      <c r="X746" s="197"/>
      <c r="Y746" s="182"/>
      <c r="Z746" s="198"/>
      <c r="AA746" s="183"/>
      <c r="AB746" s="183"/>
      <c r="AC746" s="199"/>
      <c r="AD746" s="182"/>
      <c r="AE746" s="122" t="str">
        <f t="shared" si="102"/>
        <v/>
      </c>
      <c r="AF746" s="125" t="str">
        <f t="shared" si="105"/>
        <v/>
      </c>
      <c r="AG746" s="125"/>
      <c r="AH746" s="121"/>
      <c r="AI746" s="121"/>
      <c r="AJ746" s="126">
        <f t="shared" si="106"/>
        <v>0</v>
      </c>
      <c r="AK746" s="119">
        <f t="shared" si="107"/>
        <v>0</v>
      </c>
      <c r="AL746" s="126">
        <f t="shared" si="103"/>
        <v>0</v>
      </c>
      <c r="AM746" s="178">
        <f t="shared" si="108"/>
        <v>0</v>
      </c>
      <c r="AN746" s="178">
        <f t="shared" si="104"/>
        <v>0</v>
      </c>
      <c r="AO746" s="178">
        <f t="shared" si="109"/>
        <v>0</v>
      </c>
    </row>
    <row r="747" spans="4:41" s="127" customFormat="1" hidden="1">
      <c r="D747" s="60">
        <v>687</v>
      </c>
      <c r="E747" s="182"/>
      <c r="F747" s="183"/>
      <c r="G747" s="184"/>
      <c r="H747" s="121" t="str">
        <f>IF($G747="","",VLOOKUP($G747,加盟団体!$C$9:$H$208,5,FALSE))</f>
        <v/>
      </c>
      <c r="I747" s="123"/>
      <c r="J747" s="124" t="str">
        <f>IF($I747="","",VLOOKUP($I747,加盟団体!$C$9:$H$208,5,FALSE))</f>
        <v/>
      </c>
      <c r="K747" s="182"/>
      <c r="L747" s="124"/>
      <c r="M747" s="182"/>
      <c r="N747" s="124"/>
      <c r="O747" s="183"/>
      <c r="P747" s="182"/>
      <c r="Q747" s="182"/>
      <c r="R747" s="182"/>
      <c r="S747" s="182"/>
      <c r="T747" s="182"/>
      <c r="U747" s="183"/>
      <c r="V747" s="186"/>
      <c r="W747" s="117" t="str">
        <f t="shared" si="101"/>
        <v/>
      </c>
      <c r="X747" s="197"/>
      <c r="Y747" s="182"/>
      <c r="Z747" s="198"/>
      <c r="AA747" s="183"/>
      <c r="AB747" s="183"/>
      <c r="AC747" s="199"/>
      <c r="AD747" s="182"/>
      <c r="AE747" s="122" t="str">
        <f t="shared" si="102"/>
        <v/>
      </c>
      <c r="AF747" s="125" t="str">
        <f t="shared" si="105"/>
        <v/>
      </c>
      <c r="AG747" s="125"/>
      <c r="AH747" s="121"/>
      <c r="AI747" s="121"/>
      <c r="AJ747" s="126">
        <f t="shared" si="106"/>
        <v>0</v>
      </c>
      <c r="AK747" s="119">
        <f t="shared" si="107"/>
        <v>0</v>
      </c>
      <c r="AL747" s="126">
        <f t="shared" si="103"/>
        <v>0</v>
      </c>
      <c r="AM747" s="178">
        <f t="shared" si="108"/>
        <v>0</v>
      </c>
      <c r="AN747" s="178">
        <f t="shared" si="104"/>
        <v>0</v>
      </c>
      <c r="AO747" s="178">
        <f t="shared" si="109"/>
        <v>0</v>
      </c>
    </row>
    <row r="748" spans="4:41" s="127" customFormat="1" hidden="1">
      <c r="D748" s="60">
        <v>688</v>
      </c>
      <c r="E748" s="182"/>
      <c r="F748" s="183"/>
      <c r="G748" s="184"/>
      <c r="H748" s="121" t="str">
        <f>IF($G748="","",VLOOKUP($G748,加盟団体!$C$9:$H$208,5,FALSE))</f>
        <v/>
      </c>
      <c r="I748" s="123"/>
      <c r="J748" s="124" t="str">
        <f>IF($I748="","",VLOOKUP($I748,加盟団体!$C$9:$H$208,5,FALSE))</f>
        <v/>
      </c>
      <c r="K748" s="182"/>
      <c r="L748" s="124"/>
      <c r="M748" s="182"/>
      <c r="N748" s="124"/>
      <c r="O748" s="183"/>
      <c r="P748" s="182"/>
      <c r="Q748" s="182"/>
      <c r="R748" s="182"/>
      <c r="S748" s="182"/>
      <c r="T748" s="182"/>
      <c r="U748" s="183"/>
      <c r="V748" s="185"/>
      <c r="W748" s="117" t="str">
        <f t="shared" si="101"/>
        <v/>
      </c>
      <c r="X748" s="197"/>
      <c r="Y748" s="182"/>
      <c r="Z748" s="198"/>
      <c r="AA748" s="183"/>
      <c r="AB748" s="183"/>
      <c r="AC748" s="199"/>
      <c r="AD748" s="182"/>
      <c r="AE748" s="122" t="str">
        <f t="shared" si="102"/>
        <v/>
      </c>
      <c r="AF748" s="125" t="str">
        <f t="shared" si="105"/>
        <v/>
      </c>
      <c r="AG748" s="125"/>
      <c r="AH748" s="121"/>
      <c r="AI748" s="121"/>
      <c r="AJ748" s="126">
        <f t="shared" si="106"/>
        <v>0</v>
      </c>
      <c r="AK748" s="119">
        <f t="shared" si="107"/>
        <v>0</v>
      </c>
      <c r="AL748" s="126">
        <f t="shared" si="103"/>
        <v>0</v>
      </c>
      <c r="AM748" s="178">
        <f t="shared" si="108"/>
        <v>0</v>
      </c>
      <c r="AN748" s="178">
        <f t="shared" si="104"/>
        <v>0</v>
      </c>
      <c r="AO748" s="178">
        <f t="shared" si="109"/>
        <v>0</v>
      </c>
    </row>
    <row r="749" spans="4:41" s="127" customFormat="1" hidden="1">
      <c r="D749" s="60">
        <v>689</v>
      </c>
      <c r="E749" s="182"/>
      <c r="F749" s="183"/>
      <c r="G749" s="184"/>
      <c r="H749" s="121" t="str">
        <f>IF($G749="","",VLOOKUP($G749,加盟団体!$C$9:$H$208,5,FALSE))</f>
        <v/>
      </c>
      <c r="I749" s="123"/>
      <c r="J749" s="124" t="str">
        <f>IF($I749="","",VLOOKUP($I749,加盟団体!$C$9:$H$208,5,FALSE))</f>
        <v/>
      </c>
      <c r="K749" s="182"/>
      <c r="L749" s="124"/>
      <c r="M749" s="182"/>
      <c r="N749" s="124"/>
      <c r="O749" s="183"/>
      <c r="P749" s="182"/>
      <c r="Q749" s="182"/>
      <c r="R749" s="182"/>
      <c r="S749" s="182"/>
      <c r="T749" s="182"/>
      <c r="U749" s="183"/>
      <c r="V749" s="186"/>
      <c r="W749" s="117" t="str">
        <f t="shared" si="101"/>
        <v/>
      </c>
      <c r="X749" s="197"/>
      <c r="Y749" s="182"/>
      <c r="Z749" s="198"/>
      <c r="AA749" s="183"/>
      <c r="AB749" s="183"/>
      <c r="AC749" s="199"/>
      <c r="AD749" s="182"/>
      <c r="AE749" s="122" t="str">
        <f t="shared" si="102"/>
        <v/>
      </c>
      <c r="AF749" s="125" t="str">
        <f t="shared" si="105"/>
        <v/>
      </c>
      <c r="AG749" s="125"/>
      <c r="AH749" s="121"/>
      <c r="AI749" s="121"/>
      <c r="AJ749" s="126">
        <f t="shared" si="106"/>
        <v>0</v>
      </c>
      <c r="AK749" s="119">
        <f t="shared" si="107"/>
        <v>0</v>
      </c>
      <c r="AL749" s="126">
        <f t="shared" si="103"/>
        <v>0</v>
      </c>
      <c r="AM749" s="178">
        <f t="shared" si="108"/>
        <v>0</v>
      </c>
      <c r="AN749" s="178">
        <f t="shared" si="104"/>
        <v>0</v>
      </c>
      <c r="AO749" s="178">
        <f t="shared" si="109"/>
        <v>0</v>
      </c>
    </row>
    <row r="750" spans="4:41" s="127" customFormat="1" hidden="1">
      <c r="D750" s="60">
        <v>690</v>
      </c>
      <c r="E750" s="182"/>
      <c r="F750" s="183"/>
      <c r="G750" s="184"/>
      <c r="H750" s="121" t="str">
        <f>IF($G750="","",VLOOKUP($G750,加盟団体!$C$9:$H$208,5,FALSE))</f>
        <v/>
      </c>
      <c r="I750" s="123"/>
      <c r="J750" s="124" t="str">
        <f>IF($I750="","",VLOOKUP($I750,加盟団体!$C$9:$H$208,5,FALSE))</f>
        <v/>
      </c>
      <c r="K750" s="182"/>
      <c r="L750" s="124"/>
      <c r="M750" s="182"/>
      <c r="N750" s="124"/>
      <c r="O750" s="183"/>
      <c r="P750" s="182"/>
      <c r="Q750" s="182"/>
      <c r="R750" s="182"/>
      <c r="S750" s="182"/>
      <c r="T750" s="182"/>
      <c r="U750" s="183"/>
      <c r="V750" s="185"/>
      <c r="W750" s="117" t="str">
        <f t="shared" si="101"/>
        <v/>
      </c>
      <c r="X750" s="197"/>
      <c r="Y750" s="182"/>
      <c r="Z750" s="198"/>
      <c r="AA750" s="183"/>
      <c r="AB750" s="183"/>
      <c r="AC750" s="199"/>
      <c r="AD750" s="182"/>
      <c r="AE750" s="122" t="str">
        <f t="shared" si="102"/>
        <v/>
      </c>
      <c r="AF750" s="125" t="str">
        <f t="shared" si="105"/>
        <v/>
      </c>
      <c r="AG750" s="125"/>
      <c r="AH750" s="121"/>
      <c r="AI750" s="121"/>
      <c r="AJ750" s="126">
        <f t="shared" si="106"/>
        <v>0</v>
      </c>
      <c r="AK750" s="119">
        <f t="shared" si="107"/>
        <v>0</v>
      </c>
      <c r="AL750" s="126">
        <f t="shared" si="103"/>
        <v>0</v>
      </c>
      <c r="AM750" s="178">
        <f t="shared" si="108"/>
        <v>0</v>
      </c>
      <c r="AN750" s="178">
        <f t="shared" si="104"/>
        <v>0</v>
      </c>
      <c r="AO750" s="178">
        <f t="shared" si="109"/>
        <v>0</v>
      </c>
    </row>
    <row r="751" spans="4:41" s="127" customFormat="1" hidden="1">
      <c r="D751" s="60">
        <v>691</v>
      </c>
      <c r="E751" s="182"/>
      <c r="F751" s="183"/>
      <c r="G751" s="184"/>
      <c r="H751" s="121" t="str">
        <f>IF($G751="","",VLOOKUP($G751,加盟団体!$C$9:$H$208,5,FALSE))</f>
        <v/>
      </c>
      <c r="I751" s="123"/>
      <c r="J751" s="124" t="str">
        <f>IF($I751="","",VLOOKUP($I751,加盟団体!$C$9:$H$208,5,FALSE))</f>
        <v/>
      </c>
      <c r="K751" s="182"/>
      <c r="L751" s="124"/>
      <c r="M751" s="182"/>
      <c r="N751" s="124"/>
      <c r="O751" s="183"/>
      <c r="P751" s="182"/>
      <c r="Q751" s="182"/>
      <c r="R751" s="182"/>
      <c r="S751" s="182"/>
      <c r="T751" s="182"/>
      <c r="U751" s="183"/>
      <c r="V751" s="185"/>
      <c r="W751" s="117" t="str">
        <f t="shared" si="101"/>
        <v/>
      </c>
      <c r="X751" s="197"/>
      <c r="Y751" s="182"/>
      <c r="Z751" s="198"/>
      <c r="AA751" s="183"/>
      <c r="AB751" s="183"/>
      <c r="AC751" s="199"/>
      <c r="AD751" s="182"/>
      <c r="AE751" s="122" t="str">
        <f t="shared" si="102"/>
        <v/>
      </c>
      <c r="AF751" s="125" t="str">
        <f t="shared" si="105"/>
        <v/>
      </c>
      <c r="AG751" s="125"/>
      <c r="AH751" s="121"/>
      <c r="AI751" s="121"/>
      <c r="AJ751" s="126">
        <f t="shared" si="106"/>
        <v>0</v>
      </c>
      <c r="AK751" s="119">
        <f t="shared" si="107"/>
        <v>0</v>
      </c>
      <c r="AL751" s="126">
        <f t="shared" si="103"/>
        <v>0</v>
      </c>
      <c r="AM751" s="178">
        <f t="shared" si="108"/>
        <v>0</v>
      </c>
      <c r="AN751" s="178">
        <f t="shared" si="104"/>
        <v>0</v>
      </c>
      <c r="AO751" s="178">
        <f t="shared" si="109"/>
        <v>0</v>
      </c>
    </row>
    <row r="752" spans="4:41" s="127" customFormat="1" hidden="1">
      <c r="D752" s="60">
        <v>692</v>
      </c>
      <c r="E752" s="182"/>
      <c r="F752" s="183"/>
      <c r="G752" s="184"/>
      <c r="H752" s="121" t="str">
        <f>IF($G752="","",VLOOKUP($G752,加盟団体!$C$9:$H$208,5,FALSE))</f>
        <v/>
      </c>
      <c r="I752" s="123"/>
      <c r="J752" s="124" t="str">
        <f>IF($I752="","",VLOOKUP($I752,加盟団体!$C$9:$H$208,5,FALSE))</f>
        <v/>
      </c>
      <c r="K752" s="182"/>
      <c r="L752" s="124"/>
      <c r="M752" s="182"/>
      <c r="N752" s="124"/>
      <c r="O752" s="183"/>
      <c r="P752" s="182"/>
      <c r="Q752" s="182"/>
      <c r="R752" s="182"/>
      <c r="S752" s="182"/>
      <c r="T752" s="182"/>
      <c r="U752" s="183"/>
      <c r="V752" s="185"/>
      <c r="W752" s="117" t="str">
        <f t="shared" si="101"/>
        <v/>
      </c>
      <c r="X752" s="197"/>
      <c r="Y752" s="182"/>
      <c r="Z752" s="198"/>
      <c r="AA752" s="183"/>
      <c r="AB752" s="183"/>
      <c r="AC752" s="199"/>
      <c r="AD752" s="182"/>
      <c r="AE752" s="122" t="str">
        <f t="shared" si="102"/>
        <v/>
      </c>
      <c r="AF752" s="125" t="str">
        <f t="shared" si="105"/>
        <v/>
      </c>
      <c r="AG752" s="125"/>
      <c r="AH752" s="121"/>
      <c r="AI752" s="121"/>
      <c r="AJ752" s="126">
        <f t="shared" si="106"/>
        <v>0</v>
      </c>
      <c r="AK752" s="119">
        <f t="shared" si="107"/>
        <v>0</v>
      </c>
      <c r="AL752" s="126">
        <f t="shared" si="103"/>
        <v>0</v>
      </c>
      <c r="AM752" s="178">
        <f t="shared" si="108"/>
        <v>0</v>
      </c>
      <c r="AN752" s="178">
        <f t="shared" si="104"/>
        <v>0</v>
      </c>
      <c r="AO752" s="178">
        <f t="shared" si="109"/>
        <v>0</v>
      </c>
    </row>
    <row r="753" spans="4:41" s="127" customFormat="1" hidden="1">
      <c r="D753" s="60">
        <v>693</v>
      </c>
      <c r="E753" s="182"/>
      <c r="F753" s="183"/>
      <c r="G753" s="184"/>
      <c r="H753" s="121" t="str">
        <f>IF($G753="","",VLOOKUP($G753,加盟団体!$C$9:$H$208,5,FALSE))</f>
        <v/>
      </c>
      <c r="I753" s="123"/>
      <c r="J753" s="124" t="str">
        <f>IF($I753="","",VLOOKUP($I753,加盟団体!$C$9:$H$208,5,FALSE))</f>
        <v/>
      </c>
      <c r="K753" s="182"/>
      <c r="L753" s="124"/>
      <c r="M753" s="182"/>
      <c r="N753" s="124"/>
      <c r="O753" s="183"/>
      <c r="P753" s="182"/>
      <c r="Q753" s="182"/>
      <c r="R753" s="182"/>
      <c r="S753" s="182"/>
      <c r="T753" s="182"/>
      <c r="U753" s="183"/>
      <c r="V753" s="185"/>
      <c r="W753" s="117" t="str">
        <f t="shared" si="101"/>
        <v/>
      </c>
      <c r="X753" s="197"/>
      <c r="Y753" s="182"/>
      <c r="Z753" s="198"/>
      <c r="AA753" s="183"/>
      <c r="AB753" s="183"/>
      <c r="AC753" s="199"/>
      <c r="AD753" s="182"/>
      <c r="AE753" s="122" t="str">
        <f t="shared" si="102"/>
        <v/>
      </c>
      <c r="AF753" s="125" t="str">
        <f t="shared" si="105"/>
        <v/>
      </c>
      <c r="AG753" s="125"/>
      <c r="AH753" s="121"/>
      <c r="AI753" s="121"/>
      <c r="AJ753" s="126">
        <f t="shared" si="106"/>
        <v>0</v>
      </c>
      <c r="AK753" s="119">
        <f t="shared" si="107"/>
        <v>0</v>
      </c>
      <c r="AL753" s="126">
        <f t="shared" si="103"/>
        <v>0</v>
      </c>
      <c r="AM753" s="178">
        <f t="shared" si="108"/>
        <v>0</v>
      </c>
      <c r="AN753" s="178">
        <f t="shared" si="104"/>
        <v>0</v>
      </c>
      <c r="AO753" s="178">
        <f t="shared" si="109"/>
        <v>0</v>
      </c>
    </row>
    <row r="754" spans="4:41" s="127" customFormat="1" hidden="1">
      <c r="D754" s="60">
        <v>694</v>
      </c>
      <c r="E754" s="182"/>
      <c r="F754" s="183"/>
      <c r="G754" s="184"/>
      <c r="H754" s="121" t="str">
        <f>IF($G754="","",VLOOKUP($G754,加盟団体!$C$9:$H$208,5,FALSE))</f>
        <v/>
      </c>
      <c r="I754" s="123"/>
      <c r="J754" s="124" t="str">
        <f>IF($I754="","",VLOOKUP($I754,加盟団体!$C$9:$H$208,5,FALSE))</f>
        <v/>
      </c>
      <c r="K754" s="182"/>
      <c r="L754" s="124"/>
      <c r="M754" s="182"/>
      <c r="N754" s="124"/>
      <c r="O754" s="183"/>
      <c r="P754" s="182"/>
      <c r="Q754" s="182"/>
      <c r="R754" s="182"/>
      <c r="S754" s="182"/>
      <c r="T754" s="182"/>
      <c r="U754" s="183"/>
      <c r="V754" s="185"/>
      <c r="W754" s="117" t="str">
        <f t="shared" si="101"/>
        <v/>
      </c>
      <c r="X754" s="197"/>
      <c r="Y754" s="182"/>
      <c r="Z754" s="198"/>
      <c r="AA754" s="183"/>
      <c r="AB754" s="183"/>
      <c r="AC754" s="199"/>
      <c r="AD754" s="182"/>
      <c r="AE754" s="122" t="str">
        <f t="shared" si="102"/>
        <v/>
      </c>
      <c r="AF754" s="125" t="str">
        <f t="shared" si="105"/>
        <v/>
      </c>
      <c r="AG754" s="125"/>
      <c r="AH754" s="121"/>
      <c r="AI754" s="121"/>
      <c r="AJ754" s="126">
        <f t="shared" si="106"/>
        <v>0</v>
      </c>
      <c r="AK754" s="119">
        <f t="shared" si="107"/>
        <v>0</v>
      </c>
      <c r="AL754" s="126">
        <f t="shared" si="103"/>
        <v>0</v>
      </c>
      <c r="AM754" s="178">
        <f t="shared" si="108"/>
        <v>0</v>
      </c>
      <c r="AN754" s="178">
        <f t="shared" si="104"/>
        <v>0</v>
      </c>
      <c r="AO754" s="178">
        <f t="shared" si="109"/>
        <v>0</v>
      </c>
    </row>
    <row r="755" spans="4:41" s="127" customFormat="1" hidden="1">
      <c r="D755" s="60">
        <v>695</v>
      </c>
      <c r="E755" s="182"/>
      <c r="F755" s="183"/>
      <c r="G755" s="184"/>
      <c r="H755" s="121" t="str">
        <f>IF($G755="","",VLOOKUP($G755,加盟団体!$C$9:$H$208,5,FALSE))</f>
        <v/>
      </c>
      <c r="I755" s="123"/>
      <c r="J755" s="124" t="str">
        <f>IF($I755="","",VLOOKUP($I755,加盟団体!$C$9:$H$208,5,FALSE))</f>
        <v/>
      </c>
      <c r="K755" s="182"/>
      <c r="L755" s="124"/>
      <c r="M755" s="182"/>
      <c r="N755" s="124"/>
      <c r="O755" s="183"/>
      <c r="P755" s="182"/>
      <c r="Q755" s="182"/>
      <c r="R755" s="182"/>
      <c r="S755" s="182"/>
      <c r="T755" s="182"/>
      <c r="U755" s="183"/>
      <c r="V755" s="186"/>
      <c r="W755" s="117" t="str">
        <f t="shared" si="101"/>
        <v/>
      </c>
      <c r="X755" s="197"/>
      <c r="Y755" s="182"/>
      <c r="Z755" s="198"/>
      <c r="AA755" s="183"/>
      <c r="AB755" s="183"/>
      <c r="AC755" s="199"/>
      <c r="AD755" s="182"/>
      <c r="AE755" s="122" t="str">
        <f t="shared" si="102"/>
        <v/>
      </c>
      <c r="AF755" s="125" t="str">
        <f t="shared" si="105"/>
        <v/>
      </c>
      <c r="AG755" s="125"/>
      <c r="AH755" s="121"/>
      <c r="AI755" s="121"/>
      <c r="AJ755" s="126">
        <f t="shared" si="106"/>
        <v>0</v>
      </c>
      <c r="AK755" s="119">
        <f t="shared" si="107"/>
        <v>0</v>
      </c>
      <c r="AL755" s="126">
        <f t="shared" si="103"/>
        <v>0</v>
      </c>
      <c r="AM755" s="178">
        <f t="shared" si="108"/>
        <v>0</v>
      </c>
      <c r="AN755" s="178">
        <f t="shared" si="104"/>
        <v>0</v>
      </c>
      <c r="AO755" s="178">
        <f t="shared" si="109"/>
        <v>0</v>
      </c>
    </row>
    <row r="756" spans="4:41" s="127" customFormat="1" hidden="1">
      <c r="D756" s="60">
        <v>696</v>
      </c>
      <c r="E756" s="182"/>
      <c r="F756" s="183"/>
      <c r="G756" s="184"/>
      <c r="H756" s="121" t="str">
        <f>IF($G756="","",VLOOKUP($G756,加盟団体!$C$9:$H$208,5,FALSE))</f>
        <v/>
      </c>
      <c r="I756" s="123"/>
      <c r="J756" s="124" t="str">
        <f>IF($I756="","",VLOOKUP($I756,加盟団体!$C$9:$H$208,5,FALSE))</f>
        <v/>
      </c>
      <c r="K756" s="182"/>
      <c r="L756" s="124"/>
      <c r="M756" s="182"/>
      <c r="N756" s="124"/>
      <c r="O756" s="183"/>
      <c r="P756" s="182"/>
      <c r="Q756" s="182"/>
      <c r="R756" s="182"/>
      <c r="S756" s="182"/>
      <c r="T756" s="182"/>
      <c r="U756" s="183"/>
      <c r="V756" s="185"/>
      <c r="W756" s="117" t="str">
        <f t="shared" si="101"/>
        <v/>
      </c>
      <c r="X756" s="197"/>
      <c r="Y756" s="182"/>
      <c r="Z756" s="198"/>
      <c r="AA756" s="183"/>
      <c r="AB756" s="183"/>
      <c r="AC756" s="199"/>
      <c r="AD756" s="182"/>
      <c r="AE756" s="122" t="str">
        <f t="shared" si="102"/>
        <v/>
      </c>
      <c r="AF756" s="125" t="str">
        <f t="shared" si="105"/>
        <v/>
      </c>
      <c r="AG756" s="125"/>
      <c r="AH756" s="121"/>
      <c r="AI756" s="121"/>
      <c r="AJ756" s="126">
        <f t="shared" si="106"/>
        <v>0</v>
      </c>
      <c r="AK756" s="119">
        <f t="shared" si="107"/>
        <v>0</v>
      </c>
      <c r="AL756" s="126">
        <f t="shared" si="103"/>
        <v>0</v>
      </c>
      <c r="AM756" s="178">
        <f t="shared" si="108"/>
        <v>0</v>
      </c>
      <c r="AN756" s="178">
        <f t="shared" si="104"/>
        <v>0</v>
      </c>
      <c r="AO756" s="178">
        <f t="shared" si="109"/>
        <v>0</v>
      </c>
    </row>
    <row r="757" spans="4:41" s="127" customFormat="1" hidden="1">
      <c r="D757" s="60">
        <v>697</v>
      </c>
      <c r="E757" s="182"/>
      <c r="F757" s="183"/>
      <c r="G757" s="184"/>
      <c r="H757" s="121" t="str">
        <f>IF($G757="","",VLOOKUP($G757,加盟団体!$C$9:$H$208,5,FALSE))</f>
        <v/>
      </c>
      <c r="I757" s="123"/>
      <c r="J757" s="124" t="str">
        <f>IF($I757="","",VLOOKUP($I757,加盟団体!$C$9:$H$208,5,FALSE))</f>
        <v/>
      </c>
      <c r="K757" s="182"/>
      <c r="L757" s="124"/>
      <c r="M757" s="182"/>
      <c r="N757" s="124"/>
      <c r="O757" s="183"/>
      <c r="P757" s="182"/>
      <c r="Q757" s="182"/>
      <c r="R757" s="182"/>
      <c r="S757" s="182"/>
      <c r="T757" s="182"/>
      <c r="U757" s="183"/>
      <c r="V757" s="186"/>
      <c r="W757" s="117" t="str">
        <f t="shared" si="101"/>
        <v/>
      </c>
      <c r="X757" s="197"/>
      <c r="Y757" s="182"/>
      <c r="Z757" s="198"/>
      <c r="AA757" s="183"/>
      <c r="AB757" s="183"/>
      <c r="AC757" s="199"/>
      <c r="AD757" s="182"/>
      <c r="AE757" s="122" t="str">
        <f t="shared" si="102"/>
        <v/>
      </c>
      <c r="AF757" s="125" t="str">
        <f t="shared" si="105"/>
        <v/>
      </c>
      <c r="AG757" s="125"/>
      <c r="AH757" s="121"/>
      <c r="AI757" s="121"/>
      <c r="AJ757" s="126">
        <f t="shared" si="106"/>
        <v>0</v>
      </c>
      <c r="AK757" s="119">
        <f t="shared" si="107"/>
        <v>0</v>
      </c>
      <c r="AL757" s="126">
        <f t="shared" si="103"/>
        <v>0</v>
      </c>
      <c r="AM757" s="178">
        <f t="shared" si="108"/>
        <v>0</v>
      </c>
      <c r="AN757" s="178">
        <f t="shared" si="104"/>
        <v>0</v>
      </c>
      <c r="AO757" s="178">
        <f t="shared" si="109"/>
        <v>0</v>
      </c>
    </row>
    <row r="758" spans="4:41" s="127" customFormat="1" hidden="1">
      <c r="D758" s="60">
        <v>698</v>
      </c>
      <c r="E758" s="182"/>
      <c r="F758" s="183"/>
      <c r="G758" s="184"/>
      <c r="H758" s="121" t="str">
        <f>IF($G758="","",VLOOKUP($G758,加盟団体!$C$9:$H$208,5,FALSE))</f>
        <v/>
      </c>
      <c r="I758" s="123"/>
      <c r="J758" s="124" t="str">
        <f>IF($I758="","",VLOOKUP($I758,加盟団体!$C$9:$H$208,5,FALSE))</f>
        <v/>
      </c>
      <c r="K758" s="182"/>
      <c r="L758" s="124"/>
      <c r="M758" s="182"/>
      <c r="N758" s="124"/>
      <c r="O758" s="183"/>
      <c r="P758" s="182"/>
      <c r="Q758" s="182"/>
      <c r="R758" s="182"/>
      <c r="S758" s="182"/>
      <c r="T758" s="182"/>
      <c r="U758" s="183"/>
      <c r="V758" s="185"/>
      <c r="W758" s="117" t="str">
        <f t="shared" si="101"/>
        <v/>
      </c>
      <c r="X758" s="197"/>
      <c r="Y758" s="182"/>
      <c r="Z758" s="198"/>
      <c r="AA758" s="183"/>
      <c r="AB758" s="183"/>
      <c r="AC758" s="199"/>
      <c r="AD758" s="182"/>
      <c r="AE758" s="122" t="str">
        <f t="shared" si="102"/>
        <v/>
      </c>
      <c r="AF758" s="125" t="str">
        <f t="shared" si="105"/>
        <v/>
      </c>
      <c r="AG758" s="125"/>
      <c r="AH758" s="121"/>
      <c r="AI758" s="121"/>
      <c r="AJ758" s="126">
        <f t="shared" si="106"/>
        <v>0</v>
      </c>
      <c r="AK758" s="119">
        <f t="shared" si="107"/>
        <v>0</v>
      </c>
      <c r="AL758" s="126">
        <f t="shared" si="103"/>
        <v>0</v>
      </c>
      <c r="AM758" s="178">
        <f t="shared" si="108"/>
        <v>0</v>
      </c>
      <c r="AN758" s="178">
        <f t="shared" si="104"/>
        <v>0</v>
      </c>
      <c r="AO758" s="178">
        <f t="shared" si="109"/>
        <v>0</v>
      </c>
    </row>
    <row r="759" spans="4:41" s="127" customFormat="1" hidden="1">
      <c r="D759" s="60">
        <v>699</v>
      </c>
      <c r="E759" s="182"/>
      <c r="F759" s="183"/>
      <c r="G759" s="184"/>
      <c r="H759" s="121" t="str">
        <f>IF($G759="","",VLOOKUP($G759,加盟団体!$C$9:$H$208,5,FALSE))</f>
        <v/>
      </c>
      <c r="I759" s="123"/>
      <c r="J759" s="124" t="str">
        <f>IF($I759="","",VLOOKUP($I759,加盟団体!$C$9:$H$208,5,FALSE))</f>
        <v/>
      </c>
      <c r="K759" s="182"/>
      <c r="L759" s="124"/>
      <c r="M759" s="182"/>
      <c r="N759" s="124"/>
      <c r="O759" s="183"/>
      <c r="P759" s="182"/>
      <c r="Q759" s="182"/>
      <c r="R759" s="182"/>
      <c r="S759" s="182"/>
      <c r="T759" s="182"/>
      <c r="U759" s="183"/>
      <c r="V759" s="185"/>
      <c r="W759" s="117" t="str">
        <f t="shared" si="101"/>
        <v/>
      </c>
      <c r="X759" s="197"/>
      <c r="Y759" s="182"/>
      <c r="Z759" s="198"/>
      <c r="AA759" s="183"/>
      <c r="AB759" s="183"/>
      <c r="AC759" s="199"/>
      <c r="AD759" s="182"/>
      <c r="AE759" s="122" t="str">
        <f t="shared" si="102"/>
        <v/>
      </c>
      <c r="AF759" s="125" t="str">
        <f t="shared" si="105"/>
        <v/>
      </c>
      <c r="AG759" s="125"/>
      <c r="AH759" s="121"/>
      <c r="AI759" s="121"/>
      <c r="AJ759" s="126">
        <f t="shared" si="106"/>
        <v>0</v>
      </c>
      <c r="AK759" s="119">
        <f t="shared" si="107"/>
        <v>0</v>
      </c>
      <c r="AL759" s="126">
        <f t="shared" si="103"/>
        <v>0</v>
      </c>
      <c r="AM759" s="178">
        <f t="shared" si="108"/>
        <v>0</v>
      </c>
      <c r="AN759" s="178">
        <f t="shared" si="104"/>
        <v>0</v>
      </c>
      <c r="AO759" s="178">
        <f t="shared" si="109"/>
        <v>0</v>
      </c>
    </row>
    <row r="760" spans="4:41" s="127" customFormat="1" hidden="1">
      <c r="D760" s="60">
        <v>700</v>
      </c>
      <c r="E760" s="182"/>
      <c r="F760" s="183"/>
      <c r="G760" s="184"/>
      <c r="H760" s="121" t="str">
        <f>IF($G760="","",VLOOKUP($G760,加盟団体!$C$9:$H$208,5,FALSE))</f>
        <v/>
      </c>
      <c r="I760" s="123"/>
      <c r="J760" s="124" t="str">
        <f>IF($I760="","",VLOOKUP($I760,加盟団体!$C$9:$H$208,5,FALSE))</f>
        <v/>
      </c>
      <c r="K760" s="182"/>
      <c r="L760" s="124"/>
      <c r="M760" s="182"/>
      <c r="N760" s="124"/>
      <c r="O760" s="183"/>
      <c r="P760" s="182"/>
      <c r="Q760" s="182"/>
      <c r="R760" s="182"/>
      <c r="S760" s="182"/>
      <c r="T760" s="182"/>
      <c r="U760" s="183"/>
      <c r="V760" s="185"/>
      <c r="W760" s="117" t="str">
        <f t="shared" si="101"/>
        <v/>
      </c>
      <c r="X760" s="197"/>
      <c r="Y760" s="182"/>
      <c r="Z760" s="198"/>
      <c r="AA760" s="183"/>
      <c r="AB760" s="183"/>
      <c r="AC760" s="199"/>
      <c r="AD760" s="182"/>
      <c r="AE760" s="122" t="str">
        <f t="shared" si="102"/>
        <v/>
      </c>
      <c r="AF760" s="125" t="str">
        <f t="shared" si="105"/>
        <v/>
      </c>
      <c r="AG760" s="125"/>
      <c r="AH760" s="121"/>
      <c r="AI760" s="121"/>
      <c r="AJ760" s="126">
        <f t="shared" si="106"/>
        <v>0</v>
      </c>
      <c r="AK760" s="119">
        <f t="shared" si="107"/>
        <v>0</v>
      </c>
      <c r="AL760" s="126">
        <f t="shared" si="103"/>
        <v>0</v>
      </c>
      <c r="AM760" s="178">
        <f t="shared" si="108"/>
        <v>0</v>
      </c>
      <c r="AN760" s="178">
        <f t="shared" si="104"/>
        <v>0</v>
      </c>
      <c r="AO760" s="178">
        <f t="shared" si="109"/>
        <v>0</v>
      </c>
    </row>
    <row r="761" spans="4:41" s="127" customFormat="1" hidden="1">
      <c r="D761" s="60">
        <v>701</v>
      </c>
      <c r="E761" s="182"/>
      <c r="F761" s="183"/>
      <c r="G761" s="184"/>
      <c r="H761" s="121" t="str">
        <f>IF($G761="","",VLOOKUP($G761,加盟団体!$C$9:$H$208,5,FALSE))</f>
        <v/>
      </c>
      <c r="I761" s="123"/>
      <c r="J761" s="124" t="str">
        <f>IF($I761="","",VLOOKUP($I761,加盟団体!$C$9:$H$208,5,FALSE))</f>
        <v/>
      </c>
      <c r="K761" s="182"/>
      <c r="L761" s="124"/>
      <c r="M761" s="182"/>
      <c r="N761" s="124"/>
      <c r="O761" s="183"/>
      <c r="P761" s="182"/>
      <c r="Q761" s="182"/>
      <c r="R761" s="182"/>
      <c r="S761" s="182"/>
      <c r="T761" s="182"/>
      <c r="U761" s="183"/>
      <c r="V761" s="185"/>
      <c r="W761" s="117" t="str">
        <f t="shared" si="101"/>
        <v/>
      </c>
      <c r="X761" s="197"/>
      <c r="Y761" s="182"/>
      <c r="Z761" s="198"/>
      <c r="AA761" s="183"/>
      <c r="AB761" s="183"/>
      <c r="AC761" s="199"/>
      <c r="AD761" s="182"/>
      <c r="AE761" s="122" t="str">
        <f t="shared" si="102"/>
        <v/>
      </c>
      <c r="AF761" s="125" t="str">
        <f t="shared" si="105"/>
        <v/>
      </c>
      <c r="AG761" s="125"/>
      <c r="AH761" s="121"/>
      <c r="AI761" s="121"/>
      <c r="AJ761" s="126">
        <f t="shared" si="106"/>
        <v>0</v>
      </c>
      <c r="AK761" s="119">
        <f t="shared" si="107"/>
        <v>0</v>
      </c>
      <c r="AL761" s="126">
        <f t="shared" si="103"/>
        <v>0</v>
      </c>
      <c r="AM761" s="178">
        <f t="shared" si="108"/>
        <v>0</v>
      </c>
      <c r="AN761" s="178">
        <f t="shared" si="104"/>
        <v>0</v>
      </c>
      <c r="AO761" s="178">
        <f t="shared" si="109"/>
        <v>0</v>
      </c>
    </row>
    <row r="762" spans="4:41" s="127" customFormat="1" hidden="1">
      <c r="D762" s="60">
        <v>702</v>
      </c>
      <c r="E762" s="182"/>
      <c r="F762" s="183"/>
      <c r="G762" s="184"/>
      <c r="H762" s="121" t="str">
        <f>IF($G762="","",VLOOKUP($G762,加盟団体!$C$9:$H$208,5,FALSE))</f>
        <v/>
      </c>
      <c r="I762" s="123"/>
      <c r="J762" s="124" t="str">
        <f>IF($I762="","",VLOOKUP($I762,加盟団体!$C$9:$H$208,5,FALSE))</f>
        <v/>
      </c>
      <c r="K762" s="182"/>
      <c r="L762" s="124"/>
      <c r="M762" s="182"/>
      <c r="N762" s="124"/>
      <c r="O762" s="183"/>
      <c r="P762" s="182"/>
      <c r="Q762" s="182"/>
      <c r="R762" s="182"/>
      <c r="S762" s="182"/>
      <c r="T762" s="182"/>
      <c r="U762" s="183"/>
      <c r="V762" s="186"/>
      <c r="W762" s="117" t="str">
        <f t="shared" si="101"/>
        <v/>
      </c>
      <c r="X762" s="197"/>
      <c r="Y762" s="182"/>
      <c r="Z762" s="198"/>
      <c r="AA762" s="183"/>
      <c r="AB762" s="183"/>
      <c r="AC762" s="199"/>
      <c r="AD762" s="182"/>
      <c r="AE762" s="122" t="str">
        <f t="shared" si="102"/>
        <v/>
      </c>
      <c r="AF762" s="125" t="str">
        <f t="shared" si="105"/>
        <v/>
      </c>
      <c r="AG762" s="125"/>
      <c r="AH762" s="121"/>
      <c r="AI762" s="121"/>
      <c r="AJ762" s="126">
        <f t="shared" si="106"/>
        <v>0</v>
      </c>
      <c r="AK762" s="119">
        <f t="shared" si="107"/>
        <v>0</v>
      </c>
      <c r="AL762" s="126">
        <f t="shared" si="103"/>
        <v>0</v>
      </c>
      <c r="AM762" s="178">
        <f t="shared" si="108"/>
        <v>0</v>
      </c>
      <c r="AN762" s="178">
        <f t="shared" si="104"/>
        <v>0</v>
      </c>
      <c r="AO762" s="178">
        <f t="shared" si="109"/>
        <v>0</v>
      </c>
    </row>
    <row r="763" spans="4:41" s="127" customFormat="1" hidden="1">
      <c r="D763" s="60">
        <v>703</v>
      </c>
      <c r="E763" s="182"/>
      <c r="F763" s="183"/>
      <c r="G763" s="184"/>
      <c r="H763" s="121" t="str">
        <f>IF($G763="","",VLOOKUP($G763,加盟団体!$C$9:$H$208,5,FALSE))</f>
        <v/>
      </c>
      <c r="I763" s="123"/>
      <c r="J763" s="124" t="str">
        <f>IF($I763="","",VLOOKUP($I763,加盟団体!$C$9:$H$208,5,FALSE))</f>
        <v/>
      </c>
      <c r="K763" s="182"/>
      <c r="L763" s="124"/>
      <c r="M763" s="182"/>
      <c r="N763" s="124"/>
      <c r="O763" s="183"/>
      <c r="P763" s="182"/>
      <c r="Q763" s="182"/>
      <c r="R763" s="182"/>
      <c r="S763" s="182"/>
      <c r="T763" s="182"/>
      <c r="U763" s="183"/>
      <c r="V763" s="185"/>
      <c r="W763" s="117" t="str">
        <f t="shared" si="101"/>
        <v/>
      </c>
      <c r="X763" s="197"/>
      <c r="Y763" s="182"/>
      <c r="Z763" s="198"/>
      <c r="AA763" s="183"/>
      <c r="AB763" s="183"/>
      <c r="AC763" s="199"/>
      <c r="AD763" s="182"/>
      <c r="AE763" s="122" t="str">
        <f t="shared" si="102"/>
        <v/>
      </c>
      <c r="AF763" s="125" t="str">
        <f t="shared" si="105"/>
        <v/>
      </c>
      <c r="AG763" s="125"/>
      <c r="AH763" s="121"/>
      <c r="AI763" s="121"/>
      <c r="AJ763" s="126">
        <f t="shared" si="106"/>
        <v>0</v>
      </c>
      <c r="AK763" s="119">
        <f t="shared" si="107"/>
        <v>0</v>
      </c>
      <c r="AL763" s="126">
        <f t="shared" si="103"/>
        <v>0</v>
      </c>
      <c r="AM763" s="178">
        <f t="shared" si="108"/>
        <v>0</v>
      </c>
      <c r="AN763" s="178">
        <f t="shared" si="104"/>
        <v>0</v>
      </c>
      <c r="AO763" s="178">
        <f t="shared" si="109"/>
        <v>0</v>
      </c>
    </row>
    <row r="764" spans="4:41" s="127" customFormat="1" hidden="1">
      <c r="D764" s="60">
        <v>704</v>
      </c>
      <c r="E764" s="182"/>
      <c r="F764" s="183"/>
      <c r="G764" s="184"/>
      <c r="H764" s="121" t="str">
        <f>IF($G764="","",VLOOKUP($G764,加盟団体!$C$9:$H$208,5,FALSE))</f>
        <v/>
      </c>
      <c r="I764" s="123"/>
      <c r="J764" s="124" t="str">
        <f>IF($I764="","",VLOOKUP($I764,加盟団体!$C$9:$H$208,5,FALSE))</f>
        <v/>
      </c>
      <c r="K764" s="182"/>
      <c r="L764" s="124"/>
      <c r="M764" s="182"/>
      <c r="N764" s="124"/>
      <c r="O764" s="183"/>
      <c r="P764" s="182"/>
      <c r="Q764" s="182"/>
      <c r="R764" s="182"/>
      <c r="S764" s="182"/>
      <c r="T764" s="182"/>
      <c r="U764" s="183"/>
      <c r="V764" s="186"/>
      <c r="W764" s="117" t="str">
        <f t="shared" si="101"/>
        <v/>
      </c>
      <c r="X764" s="197"/>
      <c r="Y764" s="182"/>
      <c r="Z764" s="198"/>
      <c r="AA764" s="183"/>
      <c r="AB764" s="183"/>
      <c r="AC764" s="199"/>
      <c r="AD764" s="182"/>
      <c r="AE764" s="122" t="str">
        <f t="shared" si="102"/>
        <v/>
      </c>
      <c r="AF764" s="125" t="str">
        <f t="shared" si="105"/>
        <v/>
      </c>
      <c r="AG764" s="125"/>
      <c r="AH764" s="121"/>
      <c r="AI764" s="121"/>
      <c r="AJ764" s="126">
        <f t="shared" si="106"/>
        <v>0</v>
      </c>
      <c r="AK764" s="119">
        <f t="shared" si="107"/>
        <v>0</v>
      </c>
      <c r="AL764" s="126">
        <f t="shared" si="103"/>
        <v>0</v>
      </c>
      <c r="AM764" s="178">
        <f t="shared" si="108"/>
        <v>0</v>
      </c>
      <c r="AN764" s="178">
        <f t="shared" si="104"/>
        <v>0</v>
      </c>
      <c r="AO764" s="178">
        <f t="shared" si="109"/>
        <v>0</v>
      </c>
    </row>
    <row r="765" spans="4:41" s="127" customFormat="1" hidden="1">
      <c r="D765" s="60">
        <v>705</v>
      </c>
      <c r="E765" s="182"/>
      <c r="F765" s="183"/>
      <c r="G765" s="184"/>
      <c r="H765" s="121" t="str">
        <f>IF($G765="","",VLOOKUP($G765,加盟団体!$C$9:$H$208,5,FALSE))</f>
        <v/>
      </c>
      <c r="I765" s="123"/>
      <c r="J765" s="124" t="str">
        <f>IF($I765="","",VLOOKUP($I765,加盟団体!$C$9:$H$208,5,FALSE))</f>
        <v/>
      </c>
      <c r="K765" s="182"/>
      <c r="L765" s="124"/>
      <c r="M765" s="182"/>
      <c r="N765" s="124"/>
      <c r="O765" s="183"/>
      <c r="P765" s="182"/>
      <c r="Q765" s="182"/>
      <c r="R765" s="182"/>
      <c r="S765" s="182"/>
      <c r="T765" s="182"/>
      <c r="U765" s="183"/>
      <c r="V765" s="185"/>
      <c r="W765" s="117" t="str">
        <f t="shared" ref="W765:W792" si="110">IF(V765="","",DATEDIF(TEXT(LEFTB($V765,4),"0000")&amp;"/"&amp;TEXT(MIDB($V765,6,2),"00")&amp;"/"&amp;TEXT(RIGHTB($V765,2),"00"),$W$60,"Y"))</f>
        <v/>
      </c>
      <c r="X765" s="197"/>
      <c r="Y765" s="182"/>
      <c r="Z765" s="198"/>
      <c r="AA765" s="183"/>
      <c r="AB765" s="183"/>
      <c r="AC765" s="199"/>
      <c r="AD765" s="182"/>
      <c r="AE765" s="122" t="str">
        <f t="shared" ref="AE765:AE792" si="111">IF(E765=$E$5,"○","")</f>
        <v/>
      </c>
      <c r="AF765" s="125" t="str">
        <f t="shared" si="105"/>
        <v/>
      </c>
      <c r="AG765" s="125"/>
      <c r="AH765" s="121"/>
      <c r="AI765" s="121"/>
      <c r="AJ765" s="126">
        <f t="shared" si="106"/>
        <v>0</v>
      </c>
      <c r="AK765" s="119">
        <f t="shared" si="107"/>
        <v>0</v>
      </c>
      <c r="AL765" s="126">
        <f t="shared" ref="AL765:AL792" si="112">IF(G765="",0,IF(OR(M765=$M$2,M765=$M$3,M765=$M$4,M765=$M$5),10000,IF(M765=$M$10,5000,IF(OR(M765=$M$6,M765=$M$7),2000,IF(AND(E765="追加",OR(M765=$M$6,M765=$M$7)),4000,IF(OR(M765=$M$8,M765=$M$9),1000,IF(AND(E765="追加",OR(M765=$M$8,M765=$M$9)),2000,0)))))))</f>
        <v>0</v>
      </c>
      <c r="AM765" s="178">
        <f t="shared" si="108"/>
        <v>0</v>
      </c>
      <c r="AN765" s="178">
        <f t="shared" ref="AN765:AN792" si="113">AK765</f>
        <v>0</v>
      </c>
      <c r="AO765" s="178">
        <f t="shared" si="109"/>
        <v>0</v>
      </c>
    </row>
    <row r="766" spans="4:41" s="127" customFormat="1" hidden="1">
      <c r="D766" s="60">
        <v>706</v>
      </c>
      <c r="E766" s="182"/>
      <c r="F766" s="183"/>
      <c r="G766" s="184"/>
      <c r="H766" s="121" t="str">
        <f>IF($G766="","",VLOOKUP($G766,加盟団体!$C$9:$H$208,5,FALSE))</f>
        <v/>
      </c>
      <c r="I766" s="123"/>
      <c r="J766" s="124" t="str">
        <f>IF($I766="","",VLOOKUP($I766,加盟団体!$C$9:$H$208,5,FALSE))</f>
        <v/>
      </c>
      <c r="K766" s="182"/>
      <c r="L766" s="124"/>
      <c r="M766" s="182"/>
      <c r="N766" s="124"/>
      <c r="O766" s="183"/>
      <c r="P766" s="182"/>
      <c r="Q766" s="182"/>
      <c r="R766" s="182"/>
      <c r="S766" s="182"/>
      <c r="T766" s="182"/>
      <c r="U766" s="183"/>
      <c r="V766" s="185"/>
      <c r="W766" s="117" t="str">
        <f t="shared" si="110"/>
        <v/>
      </c>
      <c r="X766" s="197"/>
      <c r="Y766" s="182"/>
      <c r="Z766" s="198"/>
      <c r="AA766" s="183"/>
      <c r="AB766" s="183"/>
      <c r="AC766" s="199"/>
      <c r="AD766" s="182"/>
      <c r="AE766" s="122" t="str">
        <f t="shared" si="111"/>
        <v/>
      </c>
      <c r="AF766" s="125" t="str">
        <f t="shared" ref="AF766:AF829" si="114">IF(V766="","",IF(AND(VALUE(TEXT(LEFTB($V766,4),"0000")&amp;TEXT(MIDB($V766,6,2),"00")&amp;TEXT(RIGHTB($V766,2),"00"))&gt;=20000701,VALUE(TEXT(LEFTB($V766,4),"0000")&amp;TEXT(MIDB($V766,6,2),"00")&amp;TEXT(RIGHTB($V766,2),"00"))&lt;=20050630),"○",""))</f>
        <v/>
      </c>
      <c r="AG766" s="125"/>
      <c r="AH766" s="121"/>
      <c r="AI766" s="121"/>
      <c r="AJ766" s="126">
        <f t="shared" ref="AJ766:AJ829" si="115">IF(G766="",0,IF(OR(M766=$M$2,M766=$M$3,M766=$M$4,M766=$M$5,M766=$M$10,M766=$M$11,M766=$M$12,M766=$M$13),4000,IF(OR(M766=$M$6,M766=$M$7),2000,IF(OR(M766=$M$8,M766=$M$9),1000,0))))</f>
        <v>0</v>
      </c>
      <c r="AK766" s="119">
        <f t="shared" ref="AK766:AK829" si="116">IF(G766="",0,IF(OR(K766=$K$2,K766=$K$3),96000,IF(K766=$K$4,66000,IF(K766=$K$5,46000,IF(OR(K766=$K$6,K766=$K$7),26000,IF(K766=$K$8,6000,IF(K766=$K$9,1000,0)))))))</f>
        <v>0</v>
      </c>
      <c r="AL766" s="126">
        <f t="shared" si="112"/>
        <v>0</v>
      </c>
      <c r="AM766" s="178">
        <f t="shared" ref="AM766:AM829" si="117">AJ766</f>
        <v>0</v>
      </c>
      <c r="AN766" s="178">
        <f t="shared" si="113"/>
        <v>0</v>
      </c>
      <c r="AO766" s="178">
        <f t="shared" ref="AO766:AO829" si="118">IF(AND($F766=$F$2,OR(M766=$M$6,M766=$M$7,M766=$M$8,M766=$M$9)),AL766*2,AL766)</f>
        <v>0</v>
      </c>
    </row>
    <row r="767" spans="4:41" s="127" customFormat="1" hidden="1">
      <c r="D767" s="60">
        <v>707</v>
      </c>
      <c r="E767" s="182"/>
      <c r="F767" s="183"/>
      <c r="G767" s="184"/>
      <c r="H767" s="121" t="str">
        <f>IF($G767="","",VLOOKUP($G767,加盟団体!$C$9:$H$208,5,FALSE))</f>
        <v/>
      </c>
      <c r="I767" s="123"/>
      <c r="J767" s="124" t="str">
        <f>IF($I767="","",VLOOKUP($I767,加盟団体!$C$9:$H$208,5,FALSE))</f>
        <v/>
      </c>
      <c r="K767" s="182"/>
      <c r="L767" s="124"/>
      <c r="M767" s="182"/>
      <c r="N767" s="124"/>
      <c r="O767" s="183"/>
      <c r="P767" s="182"/>
      <c r="Q767" s="182"/>
      <c r="R767" s="182"/>
      <c r="S767" s="182"/>
      <c r="T767" s="182"/>
      <c r="U767" s="183"/>
      <c r="V767" s="185"/>
      <c r="W767" s="117" t="str">
        <f t="shared" si="110"/>
        <v/>
      </c>
      <c r="X767" s="197"/>
      <c r="Y767" s="182"/>
      <c r="Z767" s="198"/>
      <c r="AA767" s="183"/>
      <c r="AB767" s="183"/>
      <c r="AC767" s="199"/>
      <c r="AD767" s="182"/>
      <c r="AE767" s="122" t="str">
        <f t="shared" si="111"/>
        <v/>
      </c>
      <c r="AF767" s="125" t="str">
        <f t="shared" si="114"/>
        <v/>
      </c>
      <c r="AG767" s="125"/>
      <c r="AH767" s="121"/>
      <c r="AI767" s="121"/>
      <c r="AJ767" s="126">
        <f t="shared" si="115"/>
        <v>0</v>
      </c>
      <c r="AK767" s="119">
        <f t="shared" si="116"/>
        <v>0</v>
      </c>
      <c r="AL767" s="126">
        <f t="shared" si="112"/>
        <v>0</v>
      </c>
      <c r="AM767" s="178">
        <f t="shared" si="117"/>
        <v>0</v>
      </c>
      <c r="AN767" s="178">
        <f t="shared" si="113"/>
        <v>0</v>
      </c>
      <c r="AO767" s="178">
        <f t="shared" si="118"/>
        <v>0</v>
      </c>
    </row>
    <row r="768" spans="4:41" s="127" customFormat="1" hidden="1">
      <c r="D768" s="60">
        <v>708</v>
      </c>
      <c r="E768" s="182"/>
      <c r="F768" s="183"/>
      <c r="G768" s="184"/>
      <c r="H768" s="121" t="str">
        <f>IF($G768="","",VLOOKUP($G768,加盟団体!$C$9:$H$208,5,FALSE))</f>
        <v/>
      </c>
      <c r="I768" s="123"/>
      <c r="J768" s="124" t="str">
        <f>IF($I768="","",VLOOKUP($I768,加盟団体!$C$9:$H$208,5,FALSE))</f>
        <v/>
      </c>
      <c r="K768" s="182"/>
      <c r="L768" s="124"/>
      <c r="M768" s="182"/>
      <c r="N768" s="124"/>
      <c r="O768" s="183"/>
      <c r="P768" s="182"/>
      <c r="Q768" s="182"/>
      <c r="R768" s="182"/>
      <c r="S768" s="182"/>
      <c r="T768" s="182"/>
      <c r="U768" s="183"/>
      <c r="V768" s="185"/>
      <c r="W768" s="117" t="str">
        <f t="shared" si="110"/>
        <v/>
      </c>
      <c r="X768" s="197"/>
      <c r="Y768" s="182"/>
      <c r="Z768" s="198"/>
      <c r="AA768" s="183"/>
      <c r="AB768" s="183"/>
      <c r="AC768" s="199"/>
      <c r="AD768" s="182"/>
      <c r="AE768" s="122" t="str">
        <f t="shared" si="111"/>
        <v/>
      </c>
      <c r="AF768" s="125" t="str">
        <f t="shared" si="114"/>
        <v/>
      </c>
      <c r="AG768" s="125"/>
      <c r="AH768" s="121"/>
      <c r="AI768" s="121"/>
      <c r="AJ768" s="126">
        <f t="shared" si="115"/>
        <v>0</v>
      </c>
      <c r="AK768" s="119">
        <f t="shared" si="116"/>
        <v>0</v>
      </c>
      <c r="AL768" s="126">
        <f t="shared" si="112"/>
        <v>0</v>
      </c>
      <c r="AM768" s="178">
        <f t="shared" si="117"/>
        <v>0</v>
      </c>
      <c r="AN768" s="178">
        <f t="shared" si="113"/>
        <v>0</v>
      </c>
      <c r="AO768" s="178">
        <f t="shared" si="118"/>
        <v>0</v>
      </c>
    </row>
    <row r="769" spans="4:41" s="127" customFormat="1" hidden="1">
      <c r="D769" s="60">
        <v>709</v>
      </c>
      <c r="E769" s="182"/>
      <c r="F769" s="183"/>
      <c r="G769" s="184"/>
      <c r="H769" s="121" t="str">
        <f>IF($G769="","",VLOOKUP($G769,加盟団体!$C$9:$H$208,5,FALSE))</f>
        <v/>
      </c>
      <c r="I769" s="123"/>
      <c r="J769" s="124" t="str">
        <f>IF($I769="","",VLOOKUP($I769,加盟団体!$C$9:$H$208,5,FALSE))</f>
        <v/>
      </c>
      <c r="K769" s="182"/>
      <c r="L769" s="124"/>
      <c r="M769" s="182"/>
      <c r="N769" s="124"/>
      <c r="O769" s="183"/>
      <c r="P769" s="182"/>
      <c r="Q769" s="182"/>
      <c r="R769" s="182"/>
      <c r="S769" s="182"/>
      <c r="T769" s="182"/>
      <c r="U769" s="183"/>
      <c r="V769" s="185"/>
      <c r="W769" s="117" t="str">
        <f t="shared" si="110"/>
        <v/>
      </c>
      <c r="X769" s="197"/>
      <c r="Y769" s="182"/>
      <c r="Z769" s="198"/>
      <c r="AA769" s="183"/>
      <c r="AB769" s="183"/>
      <c r="AC769" s="199"/>
      <c r="AD769" s="182"/>
      <c r="AE769" s="122" t="str">
        <f t="shared" si="111"/>
        <v/>
      </c>
      <c r="AF769" s="125" t="str">
        <f t="shared" si="114"/>
        <v/>
      </c>
      <c r="AG769" s="125"/>
      <c r="AH769" s="121"/>
      <c r="AI769" s="121"/>
      <c r="AJ769" s="126">
        <f t="shared" si="115"/>
        <v>0</v>
      </c>
      <c r="AK769" s="119">
        <f t="shared" si="116"/>
        <v>0</v>
      </c>
      <c r="AL769" s="126">
        <f t="shared" si="112"/>
        <v>0</v>
      </c>
      <c r="AM769" s="178">
        <f t="shared" si="117"/>
        <v>0</v>
      </c>
      <c r="AN769" s="178">
        <f t="shared" si="113"/>
        <v>0</v>
      </c>
      <c r="AO769" s="178">
        <f t="shared" si="118"/>
        <v>0</v>
      </c>
    </row>
    <row r="770" spans="4:41" s="127" customFormat="1" hidden="1">
      <c r="D770" s="60">
        <v>710</v>
      </c>
      <c r="E770" s="182"/>
      <c r="F770" s="183"/>
      <c r="G770" s="184"/>
      <c r="H770" s="121" t="str">
        <f>IF($G770="","",VLOOKUP($G770,加盟団体!$C$9:$H$208,5,FALSE))</f>
        <v/>
      </c>
      <c r="I770" s="123"/>
      <c r="J770" s="124" t="str">
        <f>IF($I770="","",VLOOKUP($I770,加盟団体!$C$9:$H$208,5,FALSE))</f>
        <v/>
      </c>
      <c r="K770" s="182"/>
      <c r="L770" s="124"/>
      <c r="M770" s="182"/>
      <c r="N770" s="124"/>
      <c r="O770" s="183"/>
      <c r="P770" s="182"/>
      <c r="Q770" s="182"/>
      <c r="R770" s="182"/>
      <c r="S770" s="182"/>
      <c r="T770" s="182"/>
      <c r="U770" s="183"/>
      <c r="V770" s="185"/>
      <c r="W770" s="117" t="str">
        <f t="shared" si="110"/>
        <v/>
      </c>
      <c r="X770" s="197"/>
      <c r="Y770" s="182"/>
      <c r="Z770" s="198"/>
      <c r="AA770" s="183"/>
      <c r="AB770" s="183"/>
      <c r="AC770" s="199"/>
      <c r="AD770" s="182"/>
      <c r="AE770" s="122" t="str">
        <f t="shared" si="111"/>
        <v/>
      </c>
      <c r="AF770" s="125" t="str">
        <f t="shared" si="114"/>
        <v/>
      </c>
      <c r="AG770" s="125"/>
      <c r="AH770" s="121"/>
      <c r="AI770" s="121"/>
      <c r="AJ770" s="126">
        <f t="shared" si="115"/>
        <v>0</v>
      </c>
      <c r="AK770" s="119">
        <f t="shared" si="116"/>
        <v>0</v>
      </c>
      <c r="AL770" s="126">
        <f t="shared" si="112"/>
        <v>0</v>
      </c>
      <c r="AM770" s="178">
        <f t="shared" si="117"/>
        <v>0</v>
      </c>
      <c r="AN770" s="178">
        <f t="shared" si="113"/>
        <v>0</v>
      </c>
      <c r="AO770" s="178">
        <f t="shared" si="118"/>
        <v>0</v>
      </c>
    </row>
    <row r="771" spans="4:41" s="127" customFormat="1" hidden="1">
      <c r="D771" s="60">
        <v>711</v>
      </c>
      <c r="E771" s="182"/>
      <c r="F771" s="183"/>
      <c r="G771" s="184"/>
      <c r="H771" s="121" t="str">
        <f>IF($G771="","",VLOOKUP($G771,加盟団体!$C$9:$H$208,5,FALSE))</f>
        <v/>
      </c>
      <c r="I771" s="123"/>
      <c r="J771" s="124" t="str">
        <f>IF($I771="","",VLOOKUP($I771,加盟団体!$C$9:$H$208,5,FALSE))</f>
        <v/>
      </c>
      <c r="K771" s="182"/>
      <c r="L771" s="124"/>
      <c r="M771" s="182"/>
      <c r="N771" s="124"/>
      <c r="O771" s="183"/>
      <c r="P771" s="182"/>
      <c r="Q771" s="182"/>
      <c r="R771" s="182"/>
      <c r="S771" s="182"/>
      <c r="T771" s="182"/>
      <c r="U771" s="183"/>
      <c r="V771" s="186"/>
      <c r="W771" s="117" t="str">
        <f t="shared" si="110"/>
        <v/>
      </c>
      <c r="X771" s="197"/>
      <c r="Y771" s="182"/>
      <c r="Z771" s="198"/>
      <c r="AA771" s="183"/>
      <c r="AB771" s="183"/>
      <c r="AC771" s="199"/>
      <c r="AD771" s="182"/>
      <c r="AE771" s="122" t="str">
        <f t="shared" si="111"/>
        <v/>
      </c>
      <c r="AF771" s="125" t="str">
        <f t="shared" si="114"/>
        <v/>
      </c>
      <c r="AG771" s="125"/>
      <c r="AH771" s="121"/>
      <c r="AI771" s="121"/>
      <c r="AJ771" s="126">
        <f t="shared" si="115"/>
        <v>0</v>
      </c>
      <c r="AK771" s="119">
        <f t="shared" si="116"/>
        <v>0</v>
      </c>
      <c r="AL771" s="126">
        <f t="shared" si="112"/>
        <v>0</v>
      </c>
      <c r="AM771" s="178">
        <f t="shared" si="117"/>
        <v>0</v>
      </c>
      <c r="AN771" s="178">
        <f t="shared" si="113"/>
        <v>0</v>
      </c>
      <c r="AO771" s="178">
        <f t="shared" si="118"/>
        <v>0</v>
      </c>
    </row>
    <row r="772" spans="4:41" s="127" customFormat="1" hidden="1">
      <c r="D772" s="60">
        <v>712</v>
      </c>
      <c r="E772" s="182"/>
      <c r="F772" s="183"/>
      <c r="G772" s="184"/>
      <c r="H772" s="121" t="str">
        <f>IF($G772="","",VLOOKUP($G772,加盟団体!$C$9:$H$208,5,FALSE))</f>
        <v/>
      </c>
      <c r="I772" s="123"/>
      <c r="J772" s="124" t="str">
        <f>IF($I772="","",VLOOKUP($I772,加盟団体!$C$9:$H$208,5,FALSE))</f>
        <v/>
      </c>
      <c r="K772" s="182"/>
      <c r="L772" s="124"/>
      <c r="M772" s="182"/>
      <c r="N772" s="124"/>
      <c r="O772" s="183"/>
      <c r="P772" s="182"/>
      <c r="Q772" s="182"/>
      <c r="R772" s="182"/>
      <c r="S772" s="182"/>
      <c r="T772" s="182"/>
      <c r="U772" s="183"/>
      <c r="V772" s="185"/>
      <c r="W772" s="117" t="str">
        <f t="shared" si="110"/>
        <v/>
      </c>
      <c r="X772" s="197"/>
      <c r="Y772" s="182"/>
      <c r="Z772" s="198"/>
      <c r="AA772" s="183"/>
      <c r="AB772" s="183"/>
      <c r="AC772" s="199"/>
      <c r="AD772" s="182"/>
      <c r="AE772" s="122" t="str">
        <f t="shared" si="111"/>
        <v/>
      </c>
      <c r="AF772" s="125" t="str">
        <f t="shared" si="114"/>
        <v/>
      </c>
      <c r="AG772" s="125"/>
      <c r="AH772" s="121"/>
      <c r="AI772" s="121"/>
      <c r="AJ772" s="126">
        <f t="shared" si="115"/>
        <v>0</v>
      </c>
      <c r="AK772" s="119">
        <f t="shared" si="116"/>
        <v>0</v>
      </c>
      <c r="AL772" s="126">
        <f t="shared" si="112"/>
        <v>0</v>
      </c>
      <c r="AM772" s="178">
        <f t="shared" si="117"/>
        <v>0</v>
      </c>
      <c r="AN772" s="178">
        <f t="shared" si="113"/>
        <v>0</v>
      </c>
      <c r="AO772" s="178">
        <f t="shared" si="118"/>
        <v>0</v>
      </c>
    </row>
    <row r="773" spans="4:41" s="127" customFormat="1" hidden="1">
      <c r="D773" s="60">
        <v>713</v>
      </c>
      <c r="E773" s="182"/>
      <c r="F773" s="183"/>
      <c r="G773" s="184"/>
      <c r="H773" s="121" t="str">
        <f>IF($G773="","",VLOOKUP($G773,加盟団体!$C$9:$H$208,5,FALSE))</f>
        <v/>
      </c>
      <c r="I773" s="123"/>
      <c r="J773" s="124" t="str">
        <f>IF($I773="","",VLOOKUP($I773,加盟団体!$C$9:$H$208,5,FALSE))</f>
        <v/>
      </c>
      <c r="K773" s="182"/>
      <c r="L773" s="124"/>
      <c r="M773" s="182"/>
      <c r="N773" s="124"/>
      <c r="O773" s="183"/>
      <c r="P773" s="182"/>
      <c r="Q773" s="182"/>
      <c r="R773" s="182"/>
      <c r="S773" s="182"/>
      <c r="T773" s="182"/>
      <c r="U773" s="183"/>
      <c r="V773" s="185"/>
      <c r="W773" s="117" t="str">
        <f t="shared" si="110"/>
        <v/>
      </c>
      <c r="X773" s="197"/>
      <c r="Y773" s="182"/>
      <c r="Z773" s="198"/>
      <c r="AA773" s="183"/>
      <c r="AB773" s="183"/>
      <c r="AC773" s="199"/>
      <c r="AD773" s="182"/>
      <c r="AE773" s="122" t="str">
        <f t="shared" si="111"/>
        <v/>
      </c>
      <c r="AF773" s="125" t="str">
        <f t="shared" si="114"/>
        <v/>
      </c>
      <c r="AG773" s="125"/>
      <c r="AH773" s="121"/>
      <c r="AI773" s="121"/>
      <c r="AJ773" s="126">
        <f t="shared" si="115"/>
        <v>0</v>
      </c>
      <c r="AK773" s="119">
        <f t="shared" si="116"/>
        <v>0</v>
      </c>
      <c r="AL773" s="126">
        <f t="shared" si="112"/>
        <v>0</v>
      </c>
      <c r="AM773" s="178">
        <f t="shared" si="117"/>
        <v>0</v>
      </c>
      <c r="AN773" s="178">
        <f t="shared" si="113"/>
        <v>0</v>
      </c>
      <c r="AO773" s="178">
        <f t="shared" si="118"/>
        <v>0</v>
      </c>
    </row>
    <row r="774" spans="4:41" s="127" customFormat="1" hidden="1">
      <c r="D774" s="60">
        <v>714</v>
      </c>
      <c r="E774" s="182"/>
      <c r="F774" s="183"/>
      <c r="G774" s="184"/>
      <c r="H774" s="121" t="str">
        <f>IF($G774="","",VLOOKUP($G774,加盟団体!$C$9:$H$208,5,FALSE))</f>
        <v/>
      </c>
      <c r="I774" s="123"/>
      <c r="J774" s="124" t="str">
        <f>IF($I774="","",VLOOKUP($I774,加盟団体!$C$9:$H$208,5,FALSE))</f>
        <v/>
      </c>
      <c r="K774" s="182"/>
      <c r="L774" s="124"/>
      <c r="M774" s="182"/>
      <c r="N774" s="124"/>
      <c r="O774" s="183"/>
      <c r="P774" s="182"/>
      <c r="Q774" s="182"/>
      <c r="R774" s="182"/>
      <c r="S774" s="182"/>
      <c r="T774" s="182"/>
      <c r="U774" s="183"/>
      <c r="V774" s="185"/>
      <c r="W774" s="117" t="str">
        <f t="shared" si="110"/>
        <v/>
      </c>
      <c r="X774" s="197"/>
      <c r="Y774" s="182"/>
      <c r="Z774" s="198"/>
      <c r="AA774" s="183"/>
      <c r="AB774" s="183"/>
      <c r="AC774" s="199"/>
      <c r="AD774" s="182"/>
      <c r="AE774" s="122" t="str">
        <f t="shared" si="111"/>
        <v/>
      </c>
      <c r="AF774" s="125" t="str">
        <f t="shared" si="114"/>
        <v/>
      </c>
      <c r="AG774" s="125"/>
      <c r="AH774" s="121"/>
      <c r="AI774" s="121"/>
      <c r="AJ774" s="126">
        <f t="shared" si="115"/>
        <v>0</v>
      </c>
      <c r="AK774" s="119">
        <f t="shared" si="116"/>
        <v>0</v>
      </c>
      <c r="AL774" s="126">
        <f t="shared" si="112"/>
        <v>0</v>
      </c>
      <c r="AM774" s="178">
        <f t="shared" si="117"/>
        <v>0</v>
      </c>
      <c r="AN774" s="178">
        <f t="shared" si="113"/>
        <v>0</v>
      </c>
      <c r="AO774" s="178">
        <f t="shared" si="118"/>
        <v>0</v>
      </c>
    </row>
    <row r="775" spans="4:41" s="127" customFormat="1" hidden="1">
      <c r="D775" s="60">
        <v>715</v>
      </c>
      <c r="E775" s="182"/>
      <c r="F775" s="183"/>
      <c r="G775" s="184"/>
      <c r="H775" s="121" t="str">
        <f>IF($G775="","",VLOOKUP($G775,加盟団体!$C$9:$H$208,5,FALSE))</f>
        <v/>
      </c>
      <c r="I775" s="123"/>
      <c r="J775" s="124" t="str">
        <f>IF($I775="","",VLOOKUP($I775,加盟団体!$C$9:$H$208,5,FALSE))</f>
        <v/>
      </c>
      <c r="K775" s="182"/>
      <c r="L775" s="124"/>
      <c r="M775" s="182"/>
      <c r="N775" s="124"/>
      <c r="O775" s="183"/>
      <c r="P775" s="182"/>
      <c r="Q775" s="182"/>
      <c r="R775" s="182"/>
      <c r="S775" s="182"/>
      <c r="T775" s="182"/>
      <c r="U775" s="183"/>
      <c r="V775" s="185"/>
      <c r="W775" s="117" t="str">
        <f t="shared" si="110"/>
        <v/>
      </c>
      <c r="X775" s="197"/>
      <c r="Y775" s="182"/>
      <c r="Z775" s="198"/>
      <c r="AA775" s="183"/>
      <c r="AB775" s="183"/>
      <c r="AC775" s="199"/>
      <c r="AD775" s="182"/>
      <c r="AE775" s="122" t="str">
        <f t="shared" si="111"/>
        <v/>
      </c>
      <c r="AF775" s="125" t="str">
        <f t="shared" si="114"/>
        <v/>
      </c>
      <c r="AG775" s="125"/>
      <c r="AH775" s="121"/>
      <c r="AI775" s="121"/>
      <c r="AJ775" s="126">
        <f t="shared" si="115"/>
        <v>0</v>
      </c>
      <c r="AK775" s="119">
        <f t="shared" si="116"/>
        <v>0</v>
      </c>
      <c r="AL775" s="126">
        <f t="shared" si="112"/>
        <v>0</v>
      </c>
      <c r="AM775" s="178">
        <f t="shared" si="117"/>
        <v>0</v>
      </c>
      <c r="AN775" s="178">
        <f t="shared" si="113"/>
        <v>0</v>
      </c>
      <c r="AO775" s="178">
        <f t="shared" si="118"/>
        <v>0</v>
      </c>
    </row>
    <row r="776" spans="4:41" s="127" customFormat="1" hidden="1">
      <c r="D776" s="60">
        <v>716</v>
      </c>
      <c r="E776" s="182"/>
      <c r="F776" s="183"/>
      <c r="G776" s="184"/>
      <c r="H776" s="121" t="str">
        <f>IF($G776="","",VLOOKUP($G776,加盟団体!$C$9:$H$208,5,FALSE))</f>
        <v/>
      </c>
      <c r="I776" s="123"/>
      <c r="J776" s="124" t="str">
        <f>IF($I776="","",VLOOKUP($I776,加盟団体!$C$9:$H$208,5,FALSE))</f>
        <v/>
      </c>
      <c r="K776" s="182"/>
      <c r="L776" s="124"/>
      <c r="M776" s="182"/>
      <c r="N776" s="124"/>
      <c r="O776" s="183"/>
      <c r="P776" s="182"/>
      <c r="Q776" s="182"/>
      <c r="R776" s="182"/>
      <c r="S776" s="182"/>
      <c r="T776" s="182"/>
      <c r="U776" s="183"/>
      <c r="V776" s="185"/>
      <c r="W776" s="117" t="str">
        <f t="shared" si="110"/>
        <v/>
      </c>
      <c r="X776" s="197"/>
      <c r="Y776" s="182"/>
      <c r="Z776" s="198"/>
      <c r="AA776" s="183"/>
      <c r="AB776" s="183"/>
      <c r="AC776" s="199"/>
      <c r="AD776" s="182"/>
      <c r="AE776" s="122" t="str">
        <f t="shared" si="111"/>
        <v/>
      </c>
      <c r="AF776" s="125" t="str">
        <f t="shared" si="114"/>
        <v/>
      </c>
      <c r="AG776" s="125"/>
      <c r="AH776" s="121"/>
      <c r="AI776" s="121"/>
      <c r="AJ776" s="126">
        <f t="shared" si="115"/>
        <v>0</v>
      </c>
      <c r="AK776" s="119">
        <f t="shared" si="116"/>
        <v>0</v>
      </c>
      <c r="AL776" s="126">
        <f t="shared" si="112"/>
        <v>0</v>
      </c>
      <c r="AM776" s="178">
        <f t="shared" si="117"/>
        <v>0</v>
      </c>
      <c r="AN776" s="178">
        <f t="shared" si="113"/>
        <v>0</v>
      </c>
      <c r="AO776" s="178">
        <f t="shared" si="118"/>
        <v>0</v>
      </c>
    </row>
    <row r="777" spans="4:41" s="127" customFormat="1" hidden="1">
      <c r="D777" s="60">
        <v>717</v>
      </c>
      <c r="E777" s="182"/>
      <c r="F777" s="183"/>
      <c r="G777" s="184"/>
      <c r="H777" s="121" t="str">
        <f>IF($G777="","",VLOOKUP($G777,加盟団体!$C$9:$H$208,5,FALSE))</f>
        <v/>
      </c>
      <c r="I777" s="123"/>
      <c r="J777" s="124" t="str">
        <f>IF($I777="","",VLOOKUP($I777,加盟団体!$C$9:$H$208,5,FALSE))</f>
        <v/>
      </c>
      <c r="K777" s="182"/>
      <c r="L777" s="124"/>
      <c r="M777" s="182"/>
      <c r="N777" s="124"/>
      <c r="O777" s="183"/>
      <c r="P777" s="182"/>
      <c r="Q777" s="182"/>
      <c r="R777" s="182"/>
      <c r="S777" s="182"/>
      <c r="T777" s="182"/>
      <c r="U777" s="183"/>
      <c r="V777" s="185"/>
      <c r="W777" s="117" t="str">
        <f t="shared" si="110"/>
        <v/>
      </c>
      <c r="X777" s="197"/>
      <c r="Y777" s="182"/>
      <c r="Z777" s="198"/>
      <c r="AA777" s="183"/>
      <c r="AB777" s="183"/>
      <c r="AC777" s="199"/>
      <c r="AD777" s="182"/>
      <c r="AE777" s="122" t="str">
        <f t="shared" si="111"/>
        <v/>
      </c>
      <c r="AF777" s="125" t="str">
        <f t="shared" si="114"/>
        <v/>
      </c>
      <c r="AG777" s="125"/>
      <c r="AH777" s="121"/>
      <c r="AI777" s="121"/>
      <c r="AJ777" s="126">
        <f t="shared" si="115"/>
        <v>0</v>
      </c>
      <c r="AK777" s="119">
        <f t="shared" si="116"/>
        <v>0</v>
      </c>
      <c r="AL777" s="126">
        <f t="shared" si="112"/>
        <v>0</v>
      </c>
      <c r="AM777" s="178">
        <f t="shared" si="117"/>
        <v>0</v>
      </c>
      <c r="AN777" s="178">
        <f t="shared" si="113"/>
        <v>0</v>
      </c>
      <c r="AO777" s="178">
        <f t="shared" si="118"/>
        <v>0</v>
      </c>
    </row>
    <row r="778" spans="4:41" s="127" customFormat="1" hidden="1">
      <c r="D778" s="60">
        <v>718</v>
      </c>
      <c r="E778" s="182"/>
      <c r="F778" s="183"/>
      <c r="G778" s="184"/>
      <c r="H778" s="121" t="str">
        <f>IF($G778="","",VLOOKUP($G778,加盟団体!$C$9:$H$208,5,FALSE))</f>
        <v/>
      </c>
      <c r="I778" s="123"/>
      <c r="J778" s="124" t="str">
        <f>IF($I778="","",VLOOKUP($I778,加盟団体!$C$9:$H$208,5,FALSE))</f>
        <v/>
      </c>
      <c r="K778" s="182"/>
      <c r="L778" s="124"/>
      <c r="M778" s="182"/>
      <c r="N778" s="124"/>
      <c r="O778" s="183"/>
      <c r="P778" s="182"/>
      <c r="Q778" s="182"/>
      <c r="R778" s="182"/>
      <c r="S778" s="182"/>
      <c r="T778" s="182"/>
      <c r="U778" s="183"/>
      <c r="V778" s="185"/>
      <c r="W778" s="117" t="str">
        <f t="shared" si="110"/>
        <v/>
      </c>
      <c r="X778" s="197"/>
      <c r="Y778" s="182"/>
      <c r="Z778" s="198"/>
      <c r="AA778" s="183"/>
      <c r="AB778" s="183"/>
      <c r="AC778" s="199"/>
      <c r="AD778" s="182"/>
      <c r="AE778" s="122" t="str">
        <f t="shared" si="111"/>
        <v/>
      </c>
      <c r="AF778" s="125" t="str">
        <f t="shared" si="114"/>
        <v/>
      </c>
      <c r="AG778" s="125"/>
      <c r="AH778" s="121"/>
      <c r="AI778" s="121"/>
      <c r="AJ778" s="126">
        <f t="shared" si="115"/>
        <v>0</v>
      </c>
      <c r="AK778" s="119">
        <f t="shared" si="116"/>
        <v>0</v>
      </c>
      <c r="AL778" s="126">
        <f t="shared" si="112"/>
        <v>0</v>
      </c>
      <c r="AM778" s="178">
        <f t="shared" si="117"/>
        <v>0</v>
      </c>
      <c r="AN778" s="178">
        <f t="shared" si="113"/>
        <v>0</v>
      </c>
      <c r="AO778" s="178">
        <f t="shared" si="118"/>
        <v>0</v>
      </c>
    </row>
    <row r="779" spans="4:41" s="127" customFormat="1" hidden="1">
      <c r="D779" s="60">
        <v>719</v>
      </c>
      <c r="E779" s="182"/>
      <c r="F779" s="183"/>
      <c r="G779" s="184"/>
      <c r="H779" s="121" t="str">
        <f>IF($G779="","",VLOOKUP($G779,加盟団体!$C$9:$H$208,5,FALSE))</f>
        <v/>
      </c>
      <c r="I779" s="123"/>
      <c r="J779" s="124" t="str">
        <f>IF($I779="","",VLOOKUP($I779,加盟団体!$C$9:$H$208,5,FALSE))</f>
        <v/>
      </c>
      <c r="K779" s="182"/>
      <c r="L779" s="124"/>
      <c r="M779" s="182"/>
      <c r="N779" s="124"/>
      <c r="O779" s="183"/>
      <c r="P779" s="182"/>
      <c r="Q779" s="182"/>
      <c r="R779" s="182"/>
      <c r="S779" s="182"/>
      <c r="T779" s="182"/>
      <c r="U779" s="183"/>
      <c r="V779" s="185"/>
      <c r="W779" s="117" t="str">
        <f t="shared" si="110"/>
        <v/>
      </c>
      <c r="X779" s="197"/>
      <c r="Y779" s="182"/>
      <c r="Z779" s="198"/>
      <c r="AA779" s="183"/>
      <c r="AB779" s="183"/>
      <c r="AC779" s="199"/>
      <c r="AD779" s="182"/>
      <c r="AE779" s="122" t="str">
        <f t="shared" si="111"/>
        <v/>
      </c>
      <c r="AF779" s="125" t="str">
        <f t="shared" si="114"/>
        <v/>
      </c>
      <c r="AG779" s="125"/>
      <c r="AH779" s="121"/>
      <c r="AI779" s="121"/>
      <c r="AJ779" s="126">
        <f t="shared" si="115"/>
        <v>0</v>
      </c>
      <c r="AK779" s="119">
        <f t="shared" si="116"/>
        <v>0</v>
      </c>
      <c r="AL779" s="126">
        <f t="shared" si="112"/>
        <v>0</v>
      </c>
      <c r="AM779" s="178">
        <f t="shared" si="117"/>
        <v>0</v>
      </c>
      <c r="AN779" s="178">
        <f t="shared" si="113"/>
        <v>0</v>
      </c>
      <c r="AO779" s="178">
        <f t="shared" si="118"/>
        <v>0</v>
      </c>
    </row>
    <row r="780" spans="4:41" s="127" customFormat="1" hidden="1">
      <c r="D780" s="60">
        <v>720</v>
      </c>
      <c r="E780" s="182"/>
      <c r="F780" s="183"/>
      <c r="G780" s="184"/>
      <c r="H780" s="121" t="str">
        <f>IF($G780="","",VLOOKUP($G780,加盟団体!$C$9:$H$208,5,FALSE))</f>
        <v/>
      </c>
      <c r="I780" s="123"/>
      <c r="J780" s="124" t="str">
        <f>IF($I780="","",VLOOKUP($I780,加盟団体!$C$9:$H$208,5,FALSE))</f>
        <v/>
      </c>
      <c r="K780" s="182"/>
      <c r="L780" s="124"/>
      <c r="M780" s="182"/>
      <c r="N780" s="124"/>
      <c r="O780" s="183"/>
      <c r="P780" s="182"/>
      <c r="Q780" s="182"/>
      <c r="R780" s="182"/>
      <c r="S780" s="182"/>
      <c r="T780" s="182"/>
      <c r="U780" s="183"/>
      <c r="V780" s="185"/>
      <c r="W780" s="117" t="str">
        <f t="shared" si="110"/>
        <v/>
      </c>
      <c r="X780" s="197"/>
      <c r="Y780" s="182"/>
      <c r="Z780" s="198"/>
      <c r="AA780" s="183"/>
      <c r="AB780" s="183"/>
      <c r="AC780" s="199"/>
      <c r="AD780" s="182"/>
      <c r="AE780" s="122" t="str">
        <f t="shared" si="111"/>
        <v/>
      </c>
      <c r="AF780" s="125" t="str">
        <f t="shared" si="114"/>
        <v/>
      </c>
      <c r="AG780" s="125"/>
      <c r="AH780" s="121"/>
      <c r="AI780" s="121"/>
      <c r="AJ780" s="126">
        <f t="shared" si="115"/>
        <v>0</v>
      </c>
      <c r="AK780" s="119">
        <f t="shared" si="116"/>
        <v>0</v>
      </c>
      <c r="AL780" s="126">
        <f t="shared" si="112"/>
        <v>0</v>
      </c>
      <c r="AM780" s="178">
        <f t="shared" si="117"/>
        <v>0</v>
      </c>
      <c r="AN780" s="178">
        <f t="shared" si="113"/>
        <v>0</v>
      </c>
      <c r="AO780" s="178">
        <f t="shared" si="118"/>
        <v>0</v>
      </c>
    </row>
    <row r="781" spans="4:41" s="127" customFormat="1" hidden="1">
      <c r="D781" s="60">
        <v>721</v>
      </c>
      <c r="E781" s="182"/>
      <c r="F781" s="183"/>
      <c r="G781" s="184"/>
      <c r="H781" s="121" t="str">
        <f>IF($G781="","",VLOOKUP($G781,加盟団体!$C$9:$H$208,5,FALSE))</f>
        <v/>
      </c>
      <c r="I781" s="123"/>
      <c r="J781" s="124" t="str">
        <f>IF($I781="","",VLOOKUP($I781,加盟団体!$C$9:$H$208,5,FALSE))</f>
        <v/>
      </c>
      <c r="K781" s="182"/>
      <c r="L781" s="124"/>
      <c r="M781" s="182"/>
      <c r="N781" s="124"/>
      <c r="O781" s="183"/>
      <c r="P781" s="182"/>
      <c r="Q781" s="182"/>
      <c r="R781" s="182"/>
      <c r="S781" s="182"/>
      <c r="T781" s="182"/>
      <c r="U781" s="183"/>
      <c r="V781" s="185"/>
      <c r="W781" s="117" t="str">
        <f t="shared" si="110"/>
        <v/>
      </c>
      <c r="X781" s="197"/>
      <c r="Y781" s="182"/>
      <c r="Z781" s="198"/>
      <c r="AA781" s="183"/>
      <c r="AB781" s="183"/>
      <c r="AC781" s="199"/>
      <c r="AD781" s="182"/>
      <c r="AE781" s="122" t="str">
        <f t="shared" si="111"/>
        <v/>
      </c>
      <c r="AF781" s="125" t="str">
        <f t="shared" si="114"/>
        <v/>
      </c>
      <c r="AG781" s="125"/>
      <c r="AH781" s="121"/>
      <c r="AI781" s="121"/>
      <c r="AJ781" s="126">
        <f t="shared" si="115"/>
        <v>0</v>
      </c>
      <c r="AK781" s="119">
        <f t="shared" si="116"/>
        <v>0</v>
      </c>
      <c r="AL781" s="126">
        <f t="shared" si="112"/>
        <v>0</v>
      </c>
      <c r="AM781" s="178">
        <f t="shared" si="117"/>
        <v>0</v>
      </c>
      <c r="AN781" s="178">
        <f t="shared" si="113"/>
        <v>0</v>
      </c>
      <c r="AO781" s="178">
        <f t="shared" si="118"/>
        <v>0</v>
      </c>
    </row>
    <row r="782" spans="4:41" s="127" customFormat="1" hidden="1">
      <c r="D782" s="60">
        <v>722</v>
      </c>
      <c r="E782" s="182"/>
      <c r="F782" s="183"/>
      <c r="G782" s="184"/>
      <c r="H782" s="121" t="str">
        <f>IF($G782="","",VLOOKUP($G782,加盟団体!$C$9:$H$208,5,FALSE))</f>
        <v/>
      </c>
      <c r="I782" s="123"/>
      <c r="J782" s="124" t="str">
        <f>IF($I782="","",VLOOKUP($I782,加盟団体!$C$9:$H$208,5,FALSE))</f>
        <v/>
      </c>
      <c r="K782" s="182"/>
      <c r="L782" s="124"/>
      <c r="M782" s="182"/>
      <c r="N782" s="124"/>
      <c r="O782" s="183"/>
      <c r="P782" s="182"/>
      <c r="Q782" s="182"/>
      <c r="R782" s="182"/>
      <c r="S782" s="182"/>
      <c r="T782" s="182"/>
      <c r="U782" s="183"/>
      <c r="V782" s="185"/>
      <c r="W782" s="117" t="str">
        <f t="shared" si="110"/>
        <v/>
      </c>
      <c r="X782" s="197"/>
      <c r="Y782" s="182"/>
      <c r="Z782" s="198"/>
      <c r="AA782" s="183"/>
      <c r="AB782" s="183"/>
      <c r="AC782" s="199"/>
      <c r="AD782" s="182"/>
      <c r="AE782" s="122" t="str">
        <f t="shared" si="111"/>
        <v/>
      </c>
      <c r="AF782" s="125" t="str">
        <f t="shared" si="114"/>
        <v/>
      </c>
      <c r="AG782" s="125"/>
      <c r="AH782" s="121"/>
      <c r="AI782" s="121"/>
      <c r="AJ782" s="126">
        <f t="shared" si="115"/>
        <v>0</v>
      </c>
      <c r="AK782" s="119">
        <f t="shared" si="116"/>
        <v>0</v>
      </c>
      <c r="AL782" s="126">
        <f t="shared" si="112"/>
        <v>0</v>
      </c>
      <c r="AM782" s="178">
        <f t="shared" si="117"/>
        <v>0</v>
      </c>
      <c r="AN782" s="178">
        <f t="shared" si="113"/>
        <v>0</v>
      </c>
      <c r="AO782" s="178">
        <f t="shared" si="118"/>
        <v>0</v>
      </c>
    </row>
    <row r="783" spans="4:41" s="127" customFormat="1" hidden="1">
      <c r="D783" s="60">
        <v>723</v>
      </c>
      <c r="E783" s="182"/>
      <c r="F783" s="183"/>
      <c r="G783" s="184"/>
      <c r="H783" s="121" t="str">
        <f>IF($G783="","",VLOOKUP($G783,加盟団体!$C$9:$H$208,5,FALSE))</f>
        <v/>
      </c>
      <c r="I783" s="123"/>
      <c r="J783" s="124" t="str">
        <f>IF($I783="","",VLOOKUP($I783,加盟団体!$C$9:$H$208,5,FALSE))</f>
        <v/>
      </c>
      <c r="K783" s="182"/>
      <c r="L783" s="124"/>
      <c r="M783" s="182"/>
      <c r="N783" s="124"/>
      <c r="O783" s="183"/>
      <c r="P783" s="182"/>
      <c r="Q783" s="182"/>
      <c r="R783" s="182"/>
      <c r="S783" s="182"/>
      <c r="T783" s="182"/>
      <c r="U783" s="183"/>
      <c r="V783" s="186"/>
      <c r="W783" s="117" t="str">
        <f t="shared" si="110"/>
        <v/>
      </c>
      <c r="X783" s="197"/>
      <c r="Y783" s="182"/>
      <c r="Z783" s="198"/>
      <c r="AA783" s="183"/>
      <c r="AB783" s="183"/>
      <c r="AC783" s="199"/>
      <c r="AD783" s="182"/>
      <c r="AE783" s="122" t="str">
        <f t="shared" si="111"/>
        <v/>
      </c>
      <c r="AF783" s="125" t="str">
        <f t="shared" si="114"/>
        <v/>
      </c>
      <c r="AG783" s="125"/>
      <c r="AH783" s="121"/>
      <c r="AI783" s="121"/>
      <c r="AJ783" s="126">
        <f t="shared" si="115"/>
        <v>0</v>
      </c>
      <c r="AK783" s="119">
        <f t="shared" si="116"/>
        <v>0</v>
      </c>
      <c r="AL783" s="126">
        <f t="shared" si="112"/>
        <v>0</v>
      </c>
      <c r="AM783" s="178">
        <f t="shared" si="117"/>
        <v>0</v>
      </c>
      <c r="AN783" s="178">
        <f t="shared" si="113"/>
        <v>0</v>
      </c>
      <c r="AO783" s="178">
        <f t="shared" si="118"/>
        <v>0</v>
      </c>
    </row>
    <row r="784" spans="4:41" s="127" customFormat="1" hidden="1">
      <c r="D784" s="60">
        <v>724</v>
      </c>
      <c r="E784" s="182"/>
      <c r="F784" s="183"/>
      <c r="G784" s="184"/>
      <c r="H784" s="121" t="str">
        <f>IF($G784="","",VLOOKUP($G784,加盟団体!$C$9:$H$208,5,FALSE))</f>
        <v/>
      </c>
      <c r="I784" s="123"/>
      <c r="J784" s="124" t="str">
        <f>IF($I784="","",VLOOKUP($I784,加盟団体!$C$9:$H$208,5,FALSE))</f>
        <v/>
      </c>
      <c r="K784" s="182"/>
      <c r="L784" s="124"/>
      <c r="M784" s="182"/>
      <c r="N784" s="124"/>
      <c r="O784" s="183"/>
      <c r="P784" s="182"/>
      <c r="Q784" s="182"/>
      <c r="R784" s="182"/>
      <c r="S784" s="182"/>
      <c r="T784" s="182"/>
      <c r="U784" s="183"/>
      <c r="V784" s="185"/>
      <c r="W784" s="117" t="str">
        <f t="shared" si="110"/>
        <v/>
      </c>
      <c r="X784" s="197"/>
      <c r="Y784" s="182"/>
      <c r="Z784" s="198"/>
      <c r="AA784" s="183"/>
      <c r="AB784" s="183"/>
      <c r="AC784" s="199"/>
      <c r="AD784" s="182"/>
      <c r="AE784" s="122" t="str">
        <f t="shared" si="111"/>
        <v/>
      </c>
      <c r="AF784" s="125" t="str">
        <f t="shared" si="114"/>
        <v/>
      </c>
      <c r="AG784" s="125"/>
      <c r="AH784" s="121"/>
      <c r="AI784" s="121"/>
      <c r="AJ784" s="126">
        <f t="shared" si="115"/>
        <v>0</v>
      </c>
      <c r="AK784" s="119">
        <f t="shared" si="116"/>
        <v>0</v>
      </c>
      <c r="AL784" s="126">
        <f t="shared" si="112"/>
        <v>0</v>
      </c>
      <c r="AM784" s="178">
        <f t="shared" si="117"/>
        <v>0</v>
      </c>
      <c r="AN784" s="178">
        <f t="shared" si="113"/>
        <v>0</v>
      </c>
      <c r="AO784" s="178">
        <f t="shared" si="118"/>
        <v>0</v>
      </c>
    </row>
    <row r="785" spans="4:41" s="127" customFormat="1" hidden="1">
      <c r="D785" s="60">
        <v>725</v>
      </c>
      <c r="E785" s="182"/>
      <c r="F785" s="183"/>
      <c r="G785" s="184"/>
      <c r="H785" s="121" t="str">
        <f>IF($G785="","",VLOOKUP($G785,加盟団体!$C$9:$H$208,5,FALSE))</f>
        <v/>
      </c>
      <c r="I785" s="123"/>
      <c r="J785" s="124" t="str">
        <f>IF($I785="","",VLOOKUP($I785,加盟団体!$C$9:$H$208,5,FALSE))</f>
        <v/>
      </c>
      <c r="K785" s="182"/>
      <c r="L785" s="124"/>
      <c r="M785" s="182"/>
      <c r="N785" s="124"/>
      <c r="O785" s="183"/>
      <c r="P785" s="182"/>
      <c r="Q785" s="182"/>
      <c r="R785" s="182"/>
      <c r="S785" s="182"/>
      <c r="T785" s="182"/>
      <c r="U785" s="183"/>
      <c r="V785" s="185"/>
      <c r="W785" s="117" t="str">
        <f t="shared" si="110"/>
        <v/>
      </c>
      <c r="X785" s="197"/>
      <c r="Y785" s="182"/>
      <c r="Z785" s="198"/>
      <c r="AA785" s="183"/>
      <c r="AB785" s="183"/>
      <c r="AC785" s="199"/>
      <c r="AD785" s="182"/>
      <c r="AE785" s="122" t="str">
        <f t="shared" si="111"/>
        <v/>
      </c>
      <c r="AF785" s="125" t="str">
        <f t="shared" si="114"/>
        <v/>
      </c>
      <c r="AG785" s="125"/>
      <c r="AH785" s="121"/>
      <c r="AI785" s="121"/>
      <c r="AJ785" s="126">
        <f t="shared" si="115"/>
        <v>0</v>
      </c>
      <c r="AK785" s="119">
        <f t="shared" si="116"/>
        <v>0</v>
      </c>
      <c r="AL785" s="126">
        <f t="shared" si="112"/>
        <v>0</v>
      </c>
      <c r="AM785" s="178">
        <f t="shared" si="117"/>
        <v>0</v>
      </c>
      <c r="AN785" s="178">
        <f t="shared" si="113"/>
        <v>0</v>
      </c>
      <c r="AO785" s="178">
        <f t="shared" si="118"/>
        <v>0</v>
      </c>
    </row>
    <row r="786" spans="4:41" s="127" customFormat="1" hidden="1">
      <c r="D786" s="60">
        <v>726</v>
      </c>
      <c r="E786" s="182"/>
      <c r="F786" s="183"/>
      <c r="G786" s="184"/>
      <c r="H786" s="121" t="str">
        <f>IF($G786="","",VLOOKUP($G786,加盟団体!$C$9:$H$208,5,FALSE))</f>
        <v/>
      </c>
      <c r="I786" s="123"/>
      <c r="J786" s="124" t="str">
        <f>IF($I786="","",VLOOKUP($I786,加盟団体!$C$9:$H$208,5,FALSE))</f>
        <v/>
      </c>
      <c r="K786" s="182"/>
      <c r="L786" s="124"/>
      <c r="M786" s="182"/>
      <c r="N786" s="124"/>
      <c r="O786" s="183"/>
      <c r="P786" s="182"/>
      <c r="Q786" s="182"/>
      <c r="R786" s="182"/>
      <c r="S786" s="182"/>
      <c r="T786" s="182"/>
      <c r="U786" s="183"/>
      <c r="V786" s="185"/>
      <c r="W786" s="117" t="str">
        <f t="shared" si="110"/>
        <v/>
      </c>
      <c r="X786" s="197"/>
      <c r="Y786" s="182"/>
      <c r="Z786" s="198"/>
      <c r="AA786" s="183"/>
      <c r="AB786" s="183"/>
      <c r="AC786" s="199"/>
      <c r="AD786" s="182"/>
      <c r="AE786" s="122" t="str">
        <f t="shared" si="111"/>
        <v/>
      </c>
      <c r="AF786" s="125" t="str">
        <f t="shared" si="114"/>
        <v/>
      </c>
      <c r="AG786" s="125"/>
      <c r="AH786" s="121"/>
      <c r="AI786" s="121"/>
      <c r="AJ786" s="126">
        <f t="shared" si="115"/>
        <v>0</v>
      </c>
      <c r="AK786" s="119">
        <f t="shared" si="116"/>
        <v>0</v>
      </c>
      <c r="AL786" s="126">
        <f t="shared" si="112"/>
        <v>0</v>
      </c>
      <c r="AM786" s="178">
        <f t="shared" si="117"/>
        <v>0</v>
      </c>
      <c r="AN786" s="178">
        <f t="shared" si="113"/>
        <v>0</v>
      </c>
      <c r="AO786" s="178">
        <f t="shared" si="118"/>
        <v>0</v>
      </c>
    </row>
    <row r="787" spans="4:41" s="127" customFormat="1" hidden="1">
      <c r="D787" s="60">
        <v>727</v>
      </c>
      <c r="E787" s="182"/>
      <c r="F787" s="183"/>
      <c r="G787" s="184"/>
      <c r="H787" s="121" t="str">
        <f>IF($G787="","",VLOOKUP($G787,加盟団体!$C$9:$H$208,5,FALSE))</f>
        <v/>
      </c>
      <c r="I787" s="123"/>
      <c r="J787" s="124" t="str">
        <f>IF($I787="","",VLOOKUP($I787,加盟団体!$C$9:$H$208,5,FALSE))</f>
        <v/>
      </c>
      <c r="K787" s="182"/>
      <c r="L787" s="124"/>
      <c r="M787" s="182"/>
      <c r="N787" s="124"/>
      <c r="O787" s="183"/>
      <c r="P787" s="182"/>
      <c r="Q787" s="182"/>
      <c r="R787" s="182"/>
      <c r="S787" s="182"/>
      <c r="T787" s="182"/>
      <c r="U787" s="183"/>
      <c r="V787" s="185"/>
      <c r="W787" s="117" t="str">
        <f t="shared" si="110"/>
        <v/>
      </c>
      <c r="X787" s="197"/>
      <c r="Y787" s="182"/>
      <c r="Z787" s="198"/>
      <c r="AA787" s="183"/>
      <c r="AB787" s="183"/>
      <c r="AC787" s="199"/>
      <c r="AD787" s="182"/>
      <c r="AE787" s="122" t="str">
        <f t="shared" si="111"/>
        <v/>
      </c>
      <c r="AF787" s="125" t="str">
        <f t="shared" si="114"/>
        <v/>
      </c>
      <c r="AG787" s="125"/>
      <c r="AH787" s="121"/>
      <c r="AI787" s="121"/>
      <c r="AJ787" s="126">
        <f t="shared" si="115"/>
        <v>0</v>
      </c>
      <c r="AK787" s="119">
        <f t="shared" si="116"/>
        <v>0</v>
      </c>
      <c r="AL787" s="126">
        <f t="shared" si="112"/>
        <v>0</v>
      </c>
      <c r="AM787" s="178">
        <f t="shared" si="117"/>
        <v>0</v>
      </c>
      <c r="AN787" s="178">
        <f t="shared" si="113"/>
        <v>0</v>
      </c>
      <c r="AO787" s="178">
        <f t="shared" si="118"/>
        <v>0</v>
      </c>
    </row>
    <row r="788" spans="4:41" s="127" customFormat="1" hidden="1">
      <c r="D788" s="60">
        <v>728</v>
      </c>
      <c r="E788" s="182"/>
      <c r="F788" s="183"/>
      <c r="G788" s="184"/>
      <c r="H788" s="121" t="str">
        <f>IF($G788="","",VLOOKUP($G788,加盟団体!$C$9:$H$208,5,FALSE))</f>
        <v/>
      </c>
      <c r="I788" s="123"/>
      <c r="J788" s="124" t="str">
        <f>IF($I788="","",VLOOKUP($I788,加盟団体!$C$9:$H$208,5,FALSE))</f>
        <v/>
      </c>
      <c r="K788" s="182"/>
      <c r="L788" s="124"/>
      <c r="M788" s="182"/>
      <c r="N788" s="124"/>
      <c r="O788" s="183"/>
      <c r="P788" s="182"/>
      <c r="Q788" s="182"/>
      <c r="R788" s="182"/>
      <c r="S788" s="182"/>
      <c r="T788" s="182"/>
      <c r="U788" s="183"/>
      <c r="V788" s="185"/>
      <c r="W788" s="117" t="str">
        <f t="shared" si="110"/>
        <v/>
      </c>
      <c r="X788" s="197"/>
      <c r="Y788" s="182"/>
      <c r="Z788" s="198"/>
      <c r="AA788" s="183"/>
      <c r="AB788" s="183"/>
      <c r="AC788" s="199"/>
      <c r="AD788" s="182"/>
      <c r="AE788" s="122" t="str">
        <f t="shared" si="111"/>
        <v/>
      </c>
      <c r="AF788" s="125" t="str">
        <f t="shared" si="114"/>
        <v/>
      </c>
      <c r="AG788" s="125"/>
      <c r="AH788" s="121"/>
      <c r="AI788" s="121"/>
      <c r="AJ788" s="126">
        <f t="shared" si="115"/>
        <v>0</v>
      </c>
      <c r="AK788" s="119">
        <f t="shared" si="116"/>
        <v>0</v>
      </c>
      <c r="AL788" s="126">
        <f t="shared" si="112"/>
        <v>0</v>
      </c>
      <c r="AM788" s="178">
        <f t="shared" si="117"/>
        <v>0</v>
      </c>
      <c r="AN788" s="178">
        <f t="shared" si="113"/>
        <v>0</v>
      </c>
      <c r="AO788" s="178">
        <f t="shared" si="118"/>
        <v>0</v>
      </c>
    </row>
    <row r="789" spans="4:41" s="127" customFormat="1" hidden="1">
      <c r="D789" s="60">
        <v>729</v>
      </c>
      <c r="E789" s="182"/>
      <c r="F789" s="183"/>
      <c r="G789" s="184"/>
      <c r="H789" s="121" t="str">
        <f>IF($G789="","",VLOOKUP($G789,加盟団体!$C$9:$H$208,5,FALSE))</f>
        <v/>
      </c>
      <c r="I789" s="123"/>
      <c r="J789" s="124" t="str">
        <f>IF($I789="","",VLOOKUP($I789,加盟団体!$C$9:$H$208,5,FALSE))</f>
        <v/>
      </c>
      <c r="K789" s="182"/>
      <c r="L789" s="124"/>
      <c r="M789" s="182"/>
      <c r="N789" s="124"/>
      <c r="O789" s="183"/>
      <c r="P789" s="182"/>
      <c r="Q789" s="182"/>
      <c r="R789" s="182"/>
      <c r="S789" s="182"/>
      <c r="T789" s="182"/>
      <c r="U789" s="183"/>
      <c r="V789" s="185"/>
      <c r="W789" s="117" t="str">
        <f t="shared" si="110"/>
        <v/>
      </c>
      <c r="X789" s="197"/>
      <c r="Y789" s="182"/>
      <c r="Z789" s="198"/>
      <c r="AA789" s="183"/>
      <c r="AB789" s="183"/>
      <c r="AC789" s="199"/>
      <c r="AD789" s="182"/>
      <c r="AE789" s="122" t="str">
        <f t="shared" si="111"/>
        <v/>
      </c>
      <c r="AF789" s="125" t="str">
        <f t="shared" si="114"/>
        <v/>
      </c>
      <c r="AG789" s="125"/>
      <c r="AH789" s="121"/>
      <c r="AI789" s="121"/>
      <c r="AJ789" s="126">
        <f t="shared" si="115"/>
        <v>0</v>
      </c>
      <c r="AK789" s="119">
        <f t="shared" si="116"/>
        <v>0</v>
      </c>
      <c r="AL789" s="126">
        <f t="shared" si="112"/>
        <v>0</v>
      </c>
      <c r="AM789" s="178">
        <f t="shared" si="117"/>
        <v>0</v>
      </c>
      <c r="AN789" s="178">
        <f t="shared" si="113"/>
        <v>0</v>
      </c>
      <c r="AO789" s="178">
        <f t="shared" si="118"/>
        <v>0</v>
      </c>
    </row>
    <row r="790" spans="4:41" s="127" customFormat="1" hidden="1">
      <c r="D790" s="60">
        <v>730</v>
      </c>
      <c r="E790" s="182"/>
      <c r="F790" s="183"/>
      <c r="G790" s="184"/>
      <c r="H790" s="121" t="str">
        <f>IF($G790="","",VLOOKUP($G790,加盟団体!$C$9:$H$208,5,FALSE))</f>
        <v/>
      </c>
      <c r="I790" s="123"/>
      <c r="J790" s="124" t="str">
        <f>IF($I790="","",VLOOKUP($I790,加盟団体!$C$9:$H$208,5,FALSE))</f>
        <v/>
      </c>
      <c r="K790" s="182"/>
      <c r="L790" s="124"/>
      <c r="M790" s="182"/>
      <c r="N790" s="124"/>
      <c r="O790" s="183"/>
      <c r="P790" s="182"/>
      <c r="Q790" s="182"/>
      <c r="R790" s="182"/>
      <c r="S790" s="182"/>
      <c r="T790" s="182"/>
      <c r="U790" s="183"/>
      <c r="V790" s="185"/>
      <c r="W790" s="117" t="str">
        <f t="shared" si="110"/>
        <v/>
      </c>
      <c r="X790" s="197"/>
      <c r="Y790" s="182"/>
      <c r="Z790" s="198"/>
      <c r="AA790" s="183"/>
      <c r="AB790" s="183"/>
      <c r="AC790" s="199"/>
      <c r="AD790" s="182"/>
      <c r="AE790" s="122" t="str">
        <f t="shared" si="111"/>
        <v/>
      </c>
      <c r="AF790" s="125" t="str">
        <f t="shared" si="114"/>
        <v/>
      </c>
      <c r="AG790" s="125"/>
      <c r="AH790" s="121"/>
      <c r="AI790" s="121"/>
      <c r="AJ790" s="126">
        <f t="shared" si="115"/>
        <v>0</v>
      </c>
      <c r="AK790" s="119">
        <f t="shared" si="116"/>
        <v>0</v>
      </c>
      <c r="AL790" s="126">
        <f t="shared" si="112"/>
        <v>0</v>
      </c>
      <c r="AM790" s="178">
        <f t="shared" si="117"/>
        <v>0</v>
      </c>
      <c r="AN790" s="178">
        <f t="shared" si="113"/>
        <v>0</v>
      </c>
      <c r="AO790" s="178">
        <f t="shared" si="118"/>
        <v>0</v>
      </c>
    </row>
    <row r="791" spans="4:41" s="127" customFormat="1" hidden="1">
      <c r="D791" s="60">
        <v>731</v>
      </c>
      <c r="E791" s="182"/>
      <c r="F791" s="183"/>
      <c r="G791" s="184"/>
      <c r="H791" s="121" t="str">
        <f>IF($G791="","",VLOOKUP($G791,加盟団体!$C$9:$H$208,5,FALSE))</f>
        <v/>
      </c>
      <c r="I791" s="123"/>
      <c r="J791" s="124" t="str">
        <f>IF($I791="","",VLOOKUP($I791,加盟団体!$C$9:$H$208,5,FALSE))</f>
        <v/>
      </c>
      <c r="K791" s="182"/>
      <c r="L791" s="124"/>
      <c r="M791" s="182"/>
      <c r="N791" s="124"/>
      <c r="O791" s="183"/>
      <c r="P791" s="182"/>
      <c r="Q791" s="182"/>
      <c r="R791" s="182"/>
      <c r="S791" s="182"/>
      <c r="T791" s="182"/>
      <c r="U791" s="183"/>
      <c r="V791" s="185"/>
      <c r="W791" s="117" t="str">
        <f t="shared" si="110"/>
        <v/>
      </c>
      <c r="X791" s="197"/>
      <c r="Y791" s="182"/>
      <c r="Z791" s="198"/>
      <c r="AA791" s="183"/>
      <c r="AB791" s="183"/>
      <c r="AC791" s="199"/>
      <c r="AD791" s="182"/>
      <c r="AE791" s="122" t="str">
        <f t="shared" si="111"/>
        <v/>
      </c>
      <c r="AF791" s="125" t="str">
        <f t="shared" si="114"/>
        <v/>
      </c>
      <c r="AG791" s="125"/>
      <c r="AH791" s="121"/>
      <c r="AI791" s="121"/>
      <c r="AJ791" s="126">
        <f t="shared" si="115"/>
        <v>0</v>
      </c>
      <c r="AK791" s="119">
        <f t="shared" si="116"/>
        <v>0</v>
      </c>
      <c r="AL791" s="126">
        <f t="shared" si="112"/>
        <v>0</v>
      </c>
      <c r="AM791" s="178">
        <f t="shared" si="117"/>
        <v>0</v>
      </c>
      <c r="AN791" s="178">
        <f t="shared" si="113"/>
        <v>0</v>
      </c>
      <c r="AO791" s="178">
        <f t="shared" si="118"/>
        <v>0</v>
      </c>
    </row>
    <row r="792" spans="4:41" s="127" customFormat="1" hidden="1">
      <c r="D792" s="60">
        <v>732</v>
      </c>
      <c r="E792" s="182"/>
      <c r="F792" s="183"/>
      <c r="G792" s="184"/>
      <c r="H792" s="121" t="str">
        <f>IF($G792="","",VLOOKUP($G792,加盟団体!$C$9:$H$208,5,FALSE))</f>
        <v/>
      </c>
      <c r="I792" s="123"/>
      <c r="J792" s="124" t="str">
        <f>IF($I792="","",VLOOKUP($I792,加盟団体!$C$9:$H$208,5,FALSE))</f>
        <v/>
      </c>
      <c r="K792" s="182"/>
      <c r="L792" s="124"/>
      <c r="M792" s="182"/>
      <c r="N792" s="124"/>
      <c r="O792" s="183"/>
      <c r="P792" s="182"/>
      <c r="Q792" s="182"/>
      <c r="R792" s="182"/>
      <c r="S792" s="182"/>
      <c r="T792" s="182"/>
      <c r="U792" s="183"/>
      <c r="V792" s="185"/>
      <c r="W792" s="117" t="str">
        <f t="shared" si="110"/>
        <v/>
      </c>
      <c r="X792" s="197"/>
      <c r="Y792" s="182"/>
      <c r="Z792" s="198"/>
      <c r="AA792" s="184"/>
      <c r="AB792" s="184"/>
      <c r="AC792" s="200"/>
      <c r="AD792" s="182"/>
      <c r="AE792" s="122" t="str">
        <f t="shared" si="111"/>
        <v/>
      </c>
      <c r="AF792" s="125" t="str">
        <f t="shared" si="114"/>
        <v/>
      </c>
      <c r="AG792" s="125"/>
      <c r="AH792" s="121"/>
      <c r="AI792" s="121"/>
      <c r="AJ792" s="126">
        <f t="shared" si="115"/>
        <v>0</v>
      </c>
      <c r="AK792" s="119">
        <f t="shared" si="116"/>
        <v>0</v>
      </c>
      <c r="AL792" s="126">
        <f t="shared" si="112"/>
        <v>0</v>
      </c>
      <c r="AM792" s="178">
        <f t="shared" si="117"/>
        <v>0</v>
      </c>
      <c r="AN792" s="178">
        <f t="shared" si="113"/>
        <v>0</v>
      </c>
      <c r="AO792" s="178">
        <f t="shared" si="118"/>
        <v>0</v>
      </c>
    </row>
    <row r="793" spans="4:41" s="127" customFormat="1" hidden="1">
      <c r="D793" s="60">
        <v>733</v>
      </c>
      <c r="E793" s="182"/>
      <c r="F793" s="183"/>
      <c r="G793" s="184"/>
      <c r="H793" s="121" t="str">
        <f>IF($G793="","",VLOOKUP($G793,加盟団体!$C$9:$H$208,5,FALSE))</f>
        <v/>
      </c>
      <c r="I793" s="123"/>
      <c r="J793" s="124" t="str">
        <f>IF($I793="","",VLOOKUP($I793,加盟団体!$C$9:$H$208,5,FALSE))</f>
        <v/>
      </c>
      <c r="K793" s="182"/>
      <c r="L793" s="124"/>
      <c r="M793" s="182"/>
      <c r="N793" s="124"/>
      <c r="O793" s="183"/>
      <c r="P793" s="182"/>
      <c r="Q793" s="182"/>
      <c r="R793" s="182"/>
      <c r="S793" s="182"/>
      <c r="T793" s="182"/>
      <c r="U793" s="183"/>
      <c r="V793" s="185"/>
      <c r="W793" s="117" t="str">
        <f t="shared" ref="W793:W829" si="119">IF(V793="","",DATEDIF(TEXT(LEFTB($V793,4),"0000")&amp;"/"&amp;TEXT(MIDB($V793,6,2),"00")&amp;"/"&amp;TEXT(RIGHTB($V793,2),"00"),$W$60,"Y"))</f>
        <v/>
      </c>
      <c r="X793" s="197"/>
      <c r="Y793" s="182"/>
      <c r="Z793" s="198"/>
      <c r="AA793" s="184"/>
      <c r="AB793" s="184"/>
      <c r="AC793" s="200"/>
      <c r="AD793" s="182"/>
      <c r="AE793" s="122" t="str">
        <f t="shared" ref="AE793:AE829" si="120">IF(E793=$E$5,"○","")</f>
        <v/>
      </c>
      <c r="AF793" s="125" t="str">
        <f t="shared" si="114"/>
        <v/>
      </c>
      <c r="AG793" s="125"/>
      <c r="AH793" s="121"/>
      <c r="AI793" s="121"/>
      <c r="AJ793" s="126">
        <f t="shared" si="115"/>
        <v>0</v>
      </c>
      <c r="AK793" s="119">
        <f t="shared" si="116"/>
        <v>0</v>
      </c>
      <c r="AL793" s="126">
        <f t="shared" ref="AL793:AL830" si="121">IF(G793="",0,IF(OR(M793=$M$2,M793=$M$3,M793=$M$4,M793=$M$5),10000,IF(M793=$M$10,5000,IF(OR(M793=$M$6,M793=$M$7),2000,IF(AND(E793="追加",OR(M793=$M$6,M793=$M$7)),4000,IF(OR(M793=$M$8,M793=$M$9),1000,IF(AND(E793="追加",OR(M793=$M$8,M793=$M$9)),2000,0)))))))</f>
        <v>0</v>
      </c>
      <c r="AM793" s="178">
        <f t="shared" si="117"/>
        <v>0</v>
      </c>
      <c r="AN793" s="178">
        <f t="shared" ref="AN793:AN830" si="122">AK793</f>
        <v>0</v>
      </c>
      <c r="AO793" s="178">
        <f t="shared" si="118"/>
        <v>0</v>
      </c>
    </row>
    <row r="794" spans="4:41" s="127" customFormat="1" hidden="1">
      <c r="D794" s="60">
        <v>734</v>
      </c>
      <c r="E794" s="182"/>
      <c r="F794" s="183"/>
      <c r="G794" s="184"/>
      <c r="H794" s="121" t="str">
        <f>IF($G794="","",VLOOKUP($G794,加盟団体!$C$9:$H$208,5,FALSE))</f>
        <v/>
      </c>
      <c r="I794" s="123"/>
      <c r="J794" s="124" t="str">
        <f>IF($I794="","",VLOOKUP($I794,加盟団体!$C$9:$H$208,5,FALSE))</f>
        <v/>
      </c>
      <c r="K794" s="182"/>
      <c r="L794" s="124"/>
      <c r="M794" s="182"/>
      <c r="N794" s="124"/>
      <c r="O794" s="183"/>
      <c r="P794" s="182"/>
      <c r="Q794" s="182"/>
      <c r="R794" s="182"/>
      <c r="S794" s="182"/>
      <c r="T794" s="182"/>
      <c r="U794" s="183"/>
      <c r="V794" s="185"/>
      <c r="W794" s="117" t="str">
        <f t="shared" si="119"/>
        <v/>
      </c>
      <c r="X794" s="197"/>
      <c r="Y794" s="182"/>
      <c r="Z794" s="198"/>
      <c r="AA794" s="184"/>
      <c r="AB794" s="184"/>
      <c r="AC794" s="200"/>
      <c r="AD794" s="182"/>
      <c r="AE794" s="122" t="str">
        <f t="shared" si="120"/>
        <v/>
      </c>
      <c r="AF794" s="125" t="str">
        <f t="shared" si="114"/>
        <v/>
      </c>
      <c r="AG794" s="125"/>
      <c r="AH794" s="121"/>
      <c r="AI794" s="121"/>
      <c r="AJ794" s="126">
        <f t="shared" si="115"/>
        <v>0</v>
      </c>
      <c r="AK794" s="119">
        <f t="shared" si="116"/>
        <v>0</v>
      </c>
      <c r="AL794" s="126">
        <f t="shared" si="121"/>
        <v>0</v>
      </c>
      <c r="AM794" s="178">
        <f t="shared" si="117"/>
        <v>0</v>
      </c>
      <c r="AN794" s="178">
        <f t="shared" si="122"/>
        <v>0</v>
      </c>
      <c r="AO794" s="178">
        <f t="shared" si="118"/>
        <v>0</v>
      </c>
    </row>
    <row r="795" spans="4:41" s="127" customFormat="1" hidden="1">
      <c r="D795" s="60">
        <v>735</v>
      </c>
      <c r="E795" s="182"/>
      <c r="F795" s="183"/>
      <c r="G795" s="184"/>
      <c r="H795" s="121" t="str">
        <f>IF($G795="","",VLOOKUP($G795,加盟団体!$C$9:$H$208,5,FALSE))</f>
        <v/>
      </c>
      <c r="I795" s="123"/>
      <c r="J795" s="124" t="str">
        <f>IF($I795="","",VLOOKUP($I795,加盟団体!$C$9:$H$208,5,FALSE))</f>
        <v/>
      </c>
      <c r="K795" s="182"/>
      <c r="L795" s="124"/>
      <c r="M795" s="182"/>
      <c r="N795" s="124"/>
      <c r="O795" s="183"/>
      <c r="P795" s="182"/>
      <c r="Q795" s="182"/>
      <c r="R795" s="182"/>
      <c r="S795" s="182"/>
      <c r="T795" s="182"/>
      <c r="U795" s="183"/>
      <c r="V795" s="185"/>
      <c r="W795" s="117" t="str">
        <f t="shared" si="119"/>
        <v/>
      </c>
      <c r="X795" s="197"/>
      <c r="Y795" s="182"/>
      <c r="Z795" s="198"/>
      <c r="AA795" s="184"/>
      <c r="AB795" s="184"/>
      <c r="AC795" s="200"/>
      <c r="AD795" s="182"/>
      <c r="AE795" s="122" t="str">
        <f t="shared" si="120"/>
        <v/>
      </c>
      <c r="AF795" s="125" t="str">
        <f t="shared" si="114"/>
        <v/>
      </c>
      <c r="AG795" s="125"/>
      <c r="AH795" s="121"/>
      <c r="AI795" s="121"/>
      <c r="AJ795" s="126">
        <f t="shared" si="115"/>
        <v>0</v>
      </c>
      <c r="AK795" s="119">
        <f t="shared" si="116"/>
        <v>0</v>
      </c>
      <c r="AL795" s="126">
        <f t="shared" si="121"/>
        <v>0</v>
      </c>
      <c r="AM795" s="178">
        <f t="shared" si="117"/>
        <v>0</v>
      </c>
      <c r="AN795" s="178">
        <f t="shared" si="122"/>
        <v>0</v>
      </c>
      <c r="AO795" s="178">
        <f t="shared" si="118"/>
        <v>0</v>
      </c>
    </row>
    <row r="796" spans="4:41" s="127" customFormat="1" hidden="1">
      <c r="D796" s="60">
        <v>736</v>
      </c>
      <c r="E796" s="182"/>
      <c r="F796" s="183"/>
      <c r="G796" s="184"/>
      <c r="H796" s="121" t="str">
        <f>IF($G796="","",VLOOKUP($G796,加盟団体!$C$9:$H$208,5,FALSE))</f>
        <v/>
      </c>
      <c r="I796" s="123"/>
      <c r="J796" s="124" t="str">
        <f>IF($I796="","",VLOOKUP($I796,加盟団体!$C$9:$H$208,5,FALSE))</f>
        <v/>
      </c>
      <c r="K796" s="182"/>
      <c r="L796" s="124"/>
      <c r="M796" s="182"/>
      <c r="N796" s="124"/>
      <c r="O796" s="183"/>
      <c r="P796" s="182"/>
      <c r="Q796" s="182"/>
      <c r="R796" s="182"/>
      <c r="S796" s="182"/>
      <c r="T796" s="182"/>
      <c r="U796" s="183"/>
      <c r="V796" s="185"/>
      <c r="W796" s="117" t="str">
        <f t="shared" si="119"/>
        <v/>
      </c>
      <c r="X796" s="197"/>
      <c r="Y796" s="182"/>
      <c r="Z796" s="198"/>
      <c r="AA796" s="184"/>
      <c r="AB796" s="184"/>
      <c r="AC796" s="200"/>
      <c r="AD796" s="182"/>
      <c r="AE796" s="122" t="str">
        <f t="shared" si="120"/>
        <v/>
      </c>
      <c r="AF796" s="125" t="str">
        <f t="shared" si="114"/>
        <v/>
      </c>
      <c r="AG796" s="125"/>
      <c r="AH796" s="121"/>
      <c r="AI796" s="121"/>
      <c r="AJ796" s="126">
        <f t="shared" si="115"/>
        <v>0</v>
      </c>
      <c r="AK796" s="119">
        <f t="shared" si="116"/>
        <v>0</v>
      </c>
      <c r="AL796" s="126">
        <f t="shared" si="121"/>
        <v>0</v>
      </c>
      <c r="AM796" s="178">
        <f t="shared" si="117"/>
        <v>0</v>
      </c>
      <c r="AN796" s="178">
        <f t="shared" si="122"/>
        <v>0</v>
      </c>
      <c r="AO796" s="178">
        <f t="shared" si="118"/>
        <v>0</v>
      </c>
    </row>
    <row r="797" spans="4:41" s="127" customFormat="1" hidden="1">
      <c r="D797" s="60">
        <v>737</v>
      </c>
      <c r="E797" s="182"/>
      <c r="F797" s="183"/>
      <c r="G797" s="184"/>
      <c r="H797" s="121" t="str">
        <f>IF($G797="","",VLOOKUP($G797,加盟団体!$C$9:$H$208,5,FALSE))</f>
        <v/>
      </c>
      <c r="I797" s="123"/>
      <c r="J797" s="124" t="str">
        <f>IF($I797="","",VLOOKUP($I797,加盟団体!$C$9:$H$208,5,FALSE))</f>
        <v/>
      </c>
      <c r="K797" s="182"/>
      <c r="L797" s="124"/>
      <c r="M797" s="182"/>
      <c r="N797" s="124"/>
      <c r="O797" s="183"/>
      <c r="P797" s="182"/>
      <c r="Q797" s="182"/>
      <c r="R797" s="182"/>
      <c r="S797" s="182"/>
      <c r="T797" s="182"/>
      <c r="U797" s="183"/>
      <c r="V797" s="185"/>
      <c r="W797" s="117" t="str">
        <f t="shared" si="119"/>
        <v/>
      </c>
      <c r="X797" s="197"/>
      <c r="Y797" s="182"/>
      <c r="Z797" s="198"/>
      <c r="AA797" s="184"/>
      <c r="AB797" s="184"/>
      <c r="AC797" s="200"/>
      <c r="AD797" s="182"/>
      <c r="AE797" s="122" t="str">
        <f t="shared" si="120"/>
        <v/>
      </c>
      <c r="AF797" s="125" t="str">
        <f t="shared" si="114"/>
        <v/>
      </c>
      <c r="AG797" s="125"/>
      <c r="AH797" s="121"/>
      <c r="AI797" s="121"/>
      <c r="AJ797" s="126">
        <f t="shared" si="115"/>
        <v>0</v>
      </c>
      <c r="AK797" s="119">
        <f t="shared" si="116"/>
        <v>0</v>
      </c>
      <c r="AL797" s="126">
        <f t="shared" si="121"/>
        <v>0</v>
      </c>
      <c r="AM797" s="178">
        <f t="shared" si="117"/>
        <v>0</v>
      </c>
      <c r="AN797" s="178">
        <f t="shared" si="122"/>
        <v>0</v>
      </c>
      <c r="AO797" s="178">
        <f t="shared" si="118"/>
        <v>0</v>
      </c>
    </row>
    <row r="798" spans="4:41" s="127" customFormat="1" hidden="1">
      <c r="D798" s="60">
        <v>738</v>
      </c>
      <c r="E798" s="182"/>
      <c r="F798" s="183"/>
      <c r="G798" s="184"/>
      <c r="H798" s="121" t="str">
        <f>IF($G798="","",VLOOKUP($G798,加盟団体!$C$9:$H$208,5,FALSE))</f>
        <v/>
      </c>
      <c r="I798" s="123"/>
      <c r="J798" s="124" t="str">
        <f>IF($I798="","",VLOOKUP($I798,加盟団体!$C$9:$H$208,5,FALSE))</f>
        <v/>
      </c>
      <c r="K798" s="182"/>
      <c r="L798" s="124"/>
      <c r="M798" s="182"/>
      <c r="N798" s="124"/>
      <c r="O798" s="183"/>
      <c r="P798" s="182"/>
      <c r="Q798" s="182"/>
      <c r="R798" s="182"/>
      <c r="S798" s="182"/>
      <c r="T798" s="182"/>
      <c r="U798" s="183"/>
      <c r="V798" s="185"/>
      <c r="W798" s="117" t="str">
        <f t="shared" si="119"/>
        <v/>
      </c>
      <c r="X798" s="197"/>
      <c r="Y798" s="182"/>
      <c r="Z798" s="198"/>
      <c r="AA798" s="184"/>
      <c r="AB798" s="184"/>
      <c r="AC798" s="200"/>
      <c r="AD798" s="182"/>
      <c r="AE798" s="122" t="str">
        <f t="shared" si="120"/>
        <v/>
      </c>
      <c r="AF798" s="125" t="str">
        <f t="shared" si="114"/>
        <v/>
      </c>
      <c r="AG798" s="125"/>
      <c r="AH798" s="121"/>
      <c r="AI798" s="121"/>
      <c r="AJ798" s="126">
        <f t="shared" si="115"/>
        <v>0</v>
      </c>
      <c r="AK798" s="119">
        <f t="shared" si="116"/>
        <v>0</v>
      </c>
      <c r="AL798" s="126">
        <f t="shared" si="121"/>
        <v>0</v>
      </c>
      <c r="AM798" s="178">
        <f t="shared" si="117"/>
        <v>0</v>
      </c>
      <c r="AN798" s="178">
        <f t="shared" si="122"/>
        <v>0</v>
      </c>
      <c r="AO798" s="178">
        <f t="shared" si="118"/>
        <v>0</v>
      </c>
    </row>
    <row r="799" spans="4:41" s="127" customFormat="1" hidden="1">
      <c r="D799" s="60">
        <v>739</v>
      </c>
      <c r="E799" s="182"/>
      <c r="F799" s="183"/>
      <c r="G799" s="184"/>
      <c r="H799" s="121" t="str">
        <f>IF($G799="","",VLOOKUP($G799,加盟団体!$C$9:$H$208,5,FALSE))</f>
        <v/>
      </c>
      <c r="I799" s="123"/>
      <c r="J799" s="124" t="str">
        <f>IF($I799="","",VLOOKUP($I799,加盟団体!$C$9:$H$208,5,FALSE))</f>
        <v/>
      </c>
      <c r="K799" s="182"/>
      <c r="L799" s="124"/>
      <c r="M799" s="182"/>
      <c r="N799" s="124"/>
      <c r="O799" s="183"/>
      <c r="P799" s="182"/>
      <c r="Q799" s="182"/>
      <c r="R799" s="182"/>
      <c r="S799" s="182"/>
      <c r="T799" s="182"/>
      <c r="U799" s="183"/>
      <c r="V799" s="185"/>
      <c r="W799" s="117" t="str">
        <f t="shared" si="119"/>
        <v/>
      </c>
      <c r="X799" s="197"/>
      <c r="Y799" s="182"/>
      <c r="Z799" s="198"/>
      <c r="AA799" s="184"/>
      <c r="AB799" s="184"/>
      <c r="AC799" s="200"/>
      <c r="AD799" s="182"/>
      <c r="AE799" s="122" t="str">
        <f t="shared" si="120"/>
        <v/>
      </c>
      <c r="AF799" s="125" t="str">
        <f t="shared" si="114"/>
        <v/>
      </c>
      <c r="AG799" s="125"/>
      <c r="AH799" s="121"/>
      <c r="AI799" s="121"/>
      <c r="AJ799" s="126">
        <f t="shared" si="115"/>
        <v>0</v>
      </c>
      <c r="AK799" s="119">
        <f t="shared" si="116"/>
        <v>0</v>
      </c>
      <c r="AL799" s="126">
        <f t="shared" si="121"/>
        <v>0</v>
      </c>
      <c r="AM799" s="178">
        <f t="shared" si="117"/>
        <v>0</v>
      </c>
      <c r="AN799" s="178">
        <f t="shared" si="122"/>
        <v>0</v>
      </c>
      <c r="AO799" s="178">
        <f t="shared" si="118"/>
        <v>0</v>
      </c>
    </row>
    <row r="800" spans="4:41" s="127" customFormat="1" hidden="1">
      <c r="D800" s="60">
        <v>740</v>
      </c>
      <c r="E800" s="182"/>
      <c r="F800" s="183"/>
      <c r="G800" s="184"/>
      <c r="H800" s="121" t="str">
        <f>IF($G800="","",VLOOKUP($G800,加盟団体!$C$9:$H$208,5,FALSE))</f>
        <v/>
      </c>
      <c r="I800" s="123"/>
      <c r="J800" s="124" t="str">
        <f>IF($I800="","",VLOOKUP($I800,加盟団体!$C$9:$H$208,5,FALSE))</f>
        <v/>
      </c>
      <c r="K800" s="182"/>
      <c r="L800" s="124"/>
      <c r="M800" s="182"/>
      <c r="N800" s="124"/>
      <c r="O800" s="183"/>
      <c r="P800" s="182"/>
      <c r="Q800" s="182"/>
      <c r="R800" s="182"/>
      <c r="S800" s="182"/>
      <c r="T800" s="182"/>
      <c r="U800" s="183"/>
      <c r="V800" s="185"/>
      <c r="W800" s="117" t="str">
        <f t="shared" si="119"/>
        <v/>
      </c>
      <c r="X800" s="197"/>
      <c r="Y800" s="182"/>
      <c r="Z800" s="198"/>
      <c r="AA800" s="184"/>
      <c r="AB800" s="184"/>
      <c r="AC800" s="200"/>
      <c r="AD800" s="182"/>
      <c r="AE800" s="122" t="str">
        <f t="shared" si="120"/>
        <v/>
      </c>
      <c r="AF800" s="125" t="str">
        <f t="shared" si="114"/>
        <v/>
      </c>
      <c r="AG800" s="125"/>
      <c r="AH800" s="121"/>
      <c r="AI800" s="121"/>
      <c r="AJ800" s="126">
        <f t="shared" si="115"/>
        <v>0</v>
      </c>
      <c r="AK800" s="119">
        <f t="shared" si="116"/>
        <v>0</v>
      </c>
      <c r="AL800" s="126">
        <f t="shared" si="121"/>
        <v>0</v>
      </c>
      <c r="AM800" s="178">
        <f t="shared" si="117"/>
        <v>0</v>
      </c>
      <c r="AN800" s="178">
        <f t="shared" si="122"/>
        <v>0</v>
      </c>
      <c r="AO800" s="178">
        <f t="shared" si="118"/>
        <v>0</v>
      </c>
    </row>
    <row r="801" spans="4:41" s="127" customFormat="1" hidden="1">
      <c r="D801" s="60">
        <v>741</v>
      </c>
      <c r="E801" s="182"/>
      <c r="F801" s="183"/>
      <c r="G801" s="184"/>
      <c r="H801" s="121" t="str">
        <f>IF($G801="","",VLOOKUP($G801,加盟団体!$C$9:$H$208,5,FALSE))</f>
        <v/>
      </c>
      <c r="I801" s="123"/>
      <c r="J801" s="124" t="str">
        <f>IF($I801="","",VLOOKUP($I801,加盟団体!$C$9:$H$208,5,FALSE))</f>
        <v/>
      </c>
      <c r="K801" s="182"/>
      <c r="L801" s="124"/>
      <c r="M801" s="182"/>
      <c r="N801" s="124"/>
      <c r="O801" s="183"/>
      <c r="P801" s="182"/>
      <c r="Q801" s="182"/>
      <c r="R801" s="182"/>
      <c r="S801" s="182"/>
      <c r="T801" s="182"/>
      <c r="U801" s="183"/>
      <c r="V801" s="185"/>
      <c r="W801" s="117" t="str">
        <f t="shared" si="119"/>
        <v/>
      </c>
      <c r="X801" s="197"/>
      <c r="Y801" s="182"/>
      <c r="Z801" s="198"/>
      <c r="AA801" s="184"/>
      <c r="AB801" s="184"/>
      <c r="AC801" s="200"/>
      <c r="AD801" s="182"/>
      <c r="AE801" s="122" t="str">
        <f t="shared" si="120"/>
        <v/>
      </c>
      <c r="AF801" s="125" t="str">
        <f t="shared" si="114"/>
        <v/>
      </c>
      <c r="AG801" s="125"/>
      <c r="AH801" s="121"/>
      <c r="AI801" s="121"/>
      <c r="AJ801" s="126">
        <f t="shared" si="115"/>
        <v>0</v>
      </c>
      <c r="AK801" s="119">
        <f t="shared" si="116"/>
        <v>0</v>
      </c>
      <c r="AL801" s="126">
        <f t="shared" si="121"/>
        <v>0</v>
      </c>
      <c r="AM801" s="178">
        <f t="shared" si="117"/>
        <v>0</v>
      </c>
      <c r="AN801" s="178">
        <f t="shared" si="122"/>
        <v>0</v>
      </c>
      <c r="AO801" s="178">
        <f t="shared" si="118"/>
        <v>0</v>
      </c>
    </row>
    <row r="802" spans="4:41" s="127" customFormat="1" hidden="1">
      <c r="D802" s="60">
        <v>742</v>
      </c>
      <c r="E802" s="182"/>
      <c r="F802" s="183"/>
      <c r="G802" s="184"/>
      <c r="H802" s="121" t="str">
        <f>IF($G802="","",VLOOKUP($G802,加盟団体!$C$9:$H$208,5,FALSE))</f>
        <v/>
      </c>
      <c r="I802" s="123"/>
      <c r="J802" s="124" t="str">
        <f>IF($I802="","",VLOOKUP($I802,加盟団体!$C$9:$H$208,5,FALSE))</f>
        <v/>
      </c>
      <c r="K802" s="182"/>
      <c r="L802" s="124"/>
      <c r="M802" s="182"/>
      <c r="N802" s="124"/>
      <c r="O802" s="183"/>
      <c r="P802" s="182"/>
      <c r="Q802" s="182"/>
      <c r="R802" s="182"/>
      <c r="S802" s="182"/>
      <c r="T802" s="182"/>
      <c r="U802" s="183"/>
      <c r="V802" s="185"/>
      <c r="W802" s="117" t="str">
        <f t="shared" si="119"/>
        <v/>
      </c>
      <c r="X802" s="197"/>
      <c r="Y802" s="182"/>
      <c r="Z802" s="198"/>
      <c r="AA802" s="184"/>
      <c r="AB802" s="184"/>
      <c r="AC802" s="200"/>
      <c r="AD802" s="182"/>
      <c r="AE802" s="122" t="str">
        <f t="shared" si="120"/>
        <v/>
      </c>
      <c r="AF802" s="125" t="str">
        <f t="shared" si="114"/>
        <v/>
      </c>
      <c r="AG802" s="125"/>
      <c r="AH802" s="121"/>
      <c r="AI802" s="121"/>
      <c r="AJ802" s="126">
        <f t="shared" si="115"/>
        <v>0</v>
      </c>
      <c r="AK802" s="119">
        <f t="shared" si="116"/>
        <v>0</v>
      </c>
      <c r="AL802" s="126">
        <f t="shared" si="121"/>
        <v>0</v>
      </c>
      <c r="AM802" s="178">
        <f t="shared" si="117"/>
        <v>0</v>
      </c>
      <c r="AN802" s="178">
        <f t="shared" si="122"/>
        <v>0</v>
      </c>
      <c r="AO802" s="178">
        <f t="shared" si="118"/>
        <v>0</v>
      </c>
    </row>
    <row r="803" spans="4:41" s="127" customFormat="1" hidden="1">
      <c r="D803" s="60">
        <v>743</v>
      </c>
      <c r="E803" s="182"/>
      <c r="F803" s="183"/>
      <c r="G803" s="184"/>
      <c r="H803" s="121" t="str">
        <f>IF($G803="","",VLOOKUP($G803,加盟団体!$C$9:$H$208,5,FALSE))</f>
        <v/>
      </c>
      <c r="I803" s="123"/>
      <c r="J803" s="124" t="str">
        <f>IF($I803="","",VLOOKUP($I803,加盟団体!$C$9:$H$208,5,FALSE))</f>
        <v/>
      </c>
      <c r="K803" s="182"/>
      <c r="L803" s="124"/>
      <c r="M803" s="182"/>
      <c r="N803" s="124"/>
      <c r="O803" s="183"/>
      <c r="P803" s="182"/>
      <c r="Q803" s="182"/>
      <c r="R803" s="182"/>
      <c r="S803" s="182"/>
      <c r="T803" s="182"/>
      <c r="U803" s="183"/>
      <c r="V803" s="185"/>
      <c r="W803" s="117" t="str">
        <f t="shared" si="119"/>
        <v/>
      </c>
      <c r="X803" s="197"/>
      <c r="Y803" s="182"/>
      <c r="Z803" s="198"/>
      <c r="AA803" s="184"/>
      <c r="AB803" s="184"/>
      <c r="AC803" s="200"/>
      <c r="AD803" s="182"/>
      <c r="AE803" s="122" t="str">
        <f t="shared" si="120"/>
        <v/>
      </c>
      <c r="AF803" s="125" t="str">
        <f t="shared" si="114"/>
        <v/>
      </c>
      <c r="AG803" s="125"/>
      <c r="AH803" s="121"/>
      <c r="AI803" s="121"/>
      <c r="AJ803" s="126">
        <f t="shared" si="115"/>
        <v>0</v>
      </c>
      <c r="AK803" s="119">
        <f t="shared" si="116"/>
        <v>0</v>
      </c>
      <c r="AL803" s="126">
        <f t="shared" si="121"/>
        <v>0</v>
      </c>
      <c r="AM803" s="178">
        <f t="shared" si="117"/>
        <v>0</v>
      </c>
      <c r="AN803" s="178">
        <f t="shared" si="122"/>
        <v>0</v>
      </c>
      <c r="AO803" s="178">
        <f t="shared" si="118"/>
        <v>0</v>
      </c>
    </row>
    <row r="804" spans="4:41" s="127" customFormat="1" hidden="1">
      <c r="D804" s="60">
        <v>744</v>
      </c>
      <c r="E804" s="182"/>
      <c r="F804" s="183"/>
      <c r="G804" s="184"/>
      <c r="H804" s="121" t="str">
        <f>IF($G804="","",VLOOKUP($G804,加盟団体!$C$9:$H$208,5,FALSE))</f>
        <v/>
      </c>
      <c r="I804" s="123"/>
      <c r="J804" s="124" t="str">
        <f>IF($I804="","",VLOOKUP($I804,加盟団体!$C$9:$H$208,5,FALSE))</f>
        <v/>
      </c>
      <c r="K804" s="182"/>
      <c r="L804" s="124"/>
      <c r="M804" s="182"/>
      <c r="N804" s="124"/>
      <c r="O804" s="183"/>
      <c r="P804" s="182"/>
      <c r="Q804" s="182"/>
      <c r="R804" s="182"/>
      <c r="S804" s="182"/>
      <c r="T804" s="182"/>
      <c r="U804" s="183"/>
      <c r="V804" s="185"/>
      <c r="W804" s="117" t="str">
        <f t="shared" si="119"/>
        <v/>
      </c>
      <c r="X804" s="197"/>
      <c r="Y804" s="182"/>
      <c r="Z804" s="198"/>
      <c r="AA804" s="184"/>
      <c r="AB804" s="184"/>
      <c r="AC804" s="200"/>
      <c r="AD804" s="182"/>
      <c r="AE804" s="122" t="str">
        <f t="shared" si="120"/>
        <v/>
      </c>
      <c r="AF804" s="125" t="str">
        <f t="shared" si="114"/>
        <v/>
      </c>
      <c r="AG804" s="125"/>
      <c r="AH804" s="121"/>
      <c r="AI804" s="121"/>
      <c r="AJ804" s="126">
        <f t="shared" si="115"/>
        <v>0</v>
      </c>
      <c r="AK804" s="119">
        <f t="shared" si="116"/>
        <v>0</v>
      </c>
      <c r="AL804" s="126">
        <f t="shared" si="121"/>
        <v>0</v>
      </c>
      <c r="AM804" s="178">
        <f t="shared" si="117"/>
        <v>0</v>
      </c>
      <c r="AN804" s="178">
        <f t="shared" si="122"/>
        <v>0</v>
      </c>
      <c r="AO804" s="178">
        <f t="shared" si="118"/>
        <v>0</v>
      </c>
    </row>
    <row r="805" spans="4:41" s="127" customFormat="1" hidden="1">
      <c r="D805" s="60">
        <v>745</v>
      </c>
      <c r="E805" s="182"/>
      <c r="F805" s="183"/>
      <c r="G805" s="184"/>
      <c r="H805" s="121" t="str">
        <f>IF($G805="","",VLOOKUP($G805,加盟団体!$C$9:$H$208,5,FALSE))</f>
        <v/>
      </c>
      <c r="I805" s="123"/>
      <c r="J805" s="124" t="str">
        <f>IF($I805="","",VLOOKUP($I805,加盟団体!$C$9:$H$208,5,FALSE))</f>
        <v/>
      </c>
      <c r="K805" s="182"/>
      <c r="L805" s="124"/>
      <c r="M805" s="182"/>
      <c r="N805" s="124"/>
      <c r="O805" s="183"/>
      <c r="P805" s="182"/>
      <c r="Q805" s="182"/>
      <c r="R805" s="182"/>
      <c r="S805" s="182"/>
      <c r="T805" s="182"/>
      <c r="U805" s="183"/>
      <c r="V805" s="185"/>
      <c r="W805" s="117" t="str">
        <f t="shared" si="119"/>
        <v/>
      </c>
      <c r="X805" s="197"/>
      <c r="Y805" s="182"/>
      <c r="Z805" s="198"/>
      <c r="AA805" s="184"/>
      <c r="AB805" s="184"/>
      <c r="AC805" s="200"/>
      <c r="AD805" s="182" t="s">
        <v>554</v>
      </c>
      <c r="AE805" s="122" t="str">
        <f t="shared" si="120"/>
        <v/>
      </c>
      <c r="AF805" s="125" t="str">
        <f t="shared" si="114"/>
        <v/>
      </c>
      <c r="AG805" s="125"/>
      <c r="AH805" s="121"/>
      <c r="AI805" s="121"/>
      <c r="AJ805" s="126">
        <f t="shared" si="115"/>
        <v>0</v>
      </c>
      <c r="AK805" s="119">
        <f t="shared" si="116"/>
        <v>0</v>
      </c>
      <c r="AL805" s="126">
        <f t="shared" si="121"/>
        <v>0</v>
      </c>
      <c r="AM805" s="178">
        <f t="shared" si="117"/>
        <v>0</v>
      </c>
      <c r="AN805" s="178">
        <f t="shared" si="122"/>
        <v>0</v>
      </c>
      <c r="AO805" s="178">
        <f t="shared" si="118"/>
        <v>0</v>
      </c>
    </row>
    <row r="806" spans="4:41" s="127" customFormat="1" hidden="1">
      <c r="D806" s="60">
        <v>746</v>
      </c>
      <c r="E806" s="182"/>
      <c r="F806" s="183"/>
      <c r="G806" s="184"/>
      <c r="H806" s="121" t="str">
        <f>IF($G806="","",VLOOKUP($G806,加盟団体!$C$9:$H$208,5,FALSE))</f>
        <v/>
      </c>
      <c r="I806" s="123"/>
      <c r="J806" s="124" t="str">
        <f>IF($I806="","",VLOOKUP($I806,加盟団体!$C$9:$H$208,5,FALSE))</f>
        <v/>
      </c>
      <c r="K806" s="182"/>
      <c r="L806" s="124"/>
      <c r="M806" s="182"/>
      <c r="N806" s="124"/>
      <c r="O806" s="183"/>
      <c r="P806" s="182"/>
      <c r="Q806" s="182"/>
      <c r="R806" s="182"/>
      <c r="S806" s="182"/>
      <c r="T806" s="182"/>
      <c r="U806" s="183"/>
      <c r="V806" s="185"/>
      <c r="W806" s="117" t="str">
        <f t="shared" si="119"/>
        <v/>
      </c>
      <c r="X806" s="197"/>
      <c r="Y806" s="182"/>
      <c r="Z806" s="198"/>
      <c r="AA806" s="184"/>
      <c r="AB806" s="184"/>
      <c r="AC806" s="200"/>
      <c r="AD806" s="182" t="s">
        <v>554</v>
      </c>
      <c r="AE806" s="122" t="str">
        <f t="shared" si="120"/>
        <v/>
      </c>
      <c r="AF806" s="125" t="str">
        <f t="shared" si="114"/>
        <v/>
      </c>
      <c r="AG806" s="125"/>
      <c r="AH806" s="121"/>
      <c r="AI806" s="121"/>
      <c r="AJ806" s="126">
        <f t="shared" si="115"/>
        <v>0</v>
      </c>
      <c r="AK806" s="119">
        <f t="shared" si="116"/>
        <v>0</v>
      </c>
      <c r="AL806" s="126">
        <f t="shared" si="121"/>
        <v>0</v>
      </c>
      <c r="AM806" s="178">
        <f t="shared" si="117"/>
        <v>0</v>
      </c>
      <c r="AN806" s="178">
        <f t="shared" si="122"/>
        <v>0</v>
      </c>
      <c r="AO806" s="178">
        <f t="shared" si="118"/>
        <v>0</v>
      </c>
    </row>
    <row r="807" spans="4:41" s="127" customFormat="1" hidden="1">
      <c r="D807" s="60">
        <v>747</v>
      </c>
      <c r="E807" s="182"/>
      <c r="F807" s="183"/>
      <c r="G807" s="184"/>
      <c r="H807" s="121" t="str">
        <f>IF($G807="","",VLOOKUP($G807,加盟団体!$C$9:$H$208,5,FALSE))</f>
        <v/>
      </c>
      <c r="I807" s="123"/>
      <c r="J807" s="124" t="str">
        <f>IF($I807="","",VLOOKUP($I807,加盟団体!$C$9:$H$208,5,FALSE))</f>
        <v/>
      </c>
      <c r="K807" s="182"/>
      <c r="L807" s="124"/>
      <c r="M807" s="182"/>
      <c r="N807" s="124"/>
      <c r="O807" s="183"/>
      <c r="P807" s="182"/>
      <c r="Q807" s="182"/>
      <c r="R807" s="182"/>
      <c r="S807" s="182"/>
      <c r="T807" s="182"/>
      <c r="U807" s="183"/>
      <c r="V807" s="185"/>
      <c r="W807" s="117" t="str">
        <f t="shared" si="119"/>
        <v/>
      </c>
      <c r="X807" s="197"/>
      <c r="Y807" s="182"/>
      <c r="Z807" s="198"/>
      <c r="AA807" s="184"/>
      <c r="AB807" s="184"/>
      <c r="AC807" s="200"/>
      <c r="AD807" s="182" t="s">
        <v>554</v>
      </c>
      <c r="AE807" s="122" t="str">
        <f t="shared" si="120"/>
        <v/>
      </c>
      <c r="AF807" s="125" t="str">
        <f t="shared" si="114"/>
        <v/>
      </c>
      <c r="AG807" s="125"/>
      <c r="AH807" s="121"/>
      <c r="AI807" s="121"/>
      <c r="AJ807" s="126">
        <f t="shared" si="115"/>
        <v>0</v>
      </c>
      <c r="AK807" s="119">
        <f t="shared" si="116"/>
        <v>0</v>
      </c>
      <c r="AL807" s="126">
        <f t="shared" si="121"/>
        <v>0</v>
      </c>
      <c r="AM807" s="178">
        <f t="shared" si="117"/>
        <v>0</v>
      </c>
      <c r="AN807" s="178">
        <f t="shared" si="122"/>
        <v>0</v>
      </c>
      <c r="AO807" s="178">
        <f t="shared" si="118"/>
        <v>0</v>
      </c>
    </row>
    <row r="808" spans="4:41" s="127" customFormat="1" hidden="1">
      <c r="D808" s="60">
        <v>748</v>
      </c>
      <c r="E808" s="182"/>
      <c r="F808" s="183"/>
      <c r="G808" s="184"/>
      <c r="H808" s="121" t="str">
        <f>IF($G808="","",VLOOKUP($G808,加盟団体!$C$9:$H$208,5,FALSE))</f>
        <v/>
      </c>
      <c r="I808" s="123"/>
      <c r="J808" s="124" t="str">
        <f>IF($I808="","",VLOOKUP($I808,加盟団体!$C$9:$H$208,5,FALSE))</f>
        <v/>
      </c>
      <c r="K808" s="182"/>
      <c r="L808" s="124"/>
      <c r="M808" s="182"/>
      <c r="N808" s="124"/>
      <c r="O808" s="183"/>
      <c r="P808" s="182"/>
      <c r="Q808" s="182"/>
      <c r="R808" s="182"/>
      <c r="S808" s="182"/>
      <c r="T808" s="182"/>
      <c r="U808" s="183"/>
      <c r="V808" s="185"/>
      <c r="W808" s="117" t="str">
        <f t="shared" si="119"/>
        <v/>
      </c>
      <c r="X808" s="197"/>
      <c r="Y808" s="182"/>
      <c r="Z808" s="198"/>
      <c r="AA808" s="184"/>
      <c r="AB808" s="184"/>
      <c r="AC808" s="200"/>
      <c r="AD808" s="182" t="s">
        <v>554</v>
      </c>
      <c r="AE808" s="122" t="str">
        <f t="shared" si="120"/>
        <v/>
      </c>
      <c r="AF808" s="125" t="str">
        <f t="shared" si="114"/>
        <v/>
      </c>
      <c r="AG808" s="125"/>
      <c r="AH808" s="121"/>
      <c r="AI808" s="121"/>
      <c r="AJ808" s="126">
        <f t="shared" si="115"/>
        <v>0</v>
      </c>
      <c r="AK808" s="119">
        <f t="shared" si="116"/>
        <v>0</v>
      </c>
      <c r="AL808" s="126">
        <f t="shared" si="121"/>
        <v>0</v>
      </c>
      <c r="AM808" s="178">
        <f t="shared" si="117"/>
        <v>0</v>
      </c>
      <c r="AN808" s="178">
        <f t="shared" si="122"/>
        <v>0</v>
      </c>
      <c r="AO808" s="178">
        <f t="shared" si="118"/>
        <v>0</v>
      </c>
    </row>
    <row r="809" spans="4:41" s="127" customFormat="1" hidden="1">
      <c r="D809" s="60">
        <v>749</v>
      </c>
      <c r="E809" s="182"/>
      <c r="F809" s="183"/>
      <c r="G809" s="184"/>
      <c r="H809" s="121" t="str">
        <f>IF($G809="","",VLOOKUP($G809,加盟団体!$C$9:$H$208,5,FALSE))</f>
        <v/>
      </c>
      <c r="I809" s="123"/>
      <c r="J809" s="124" t="str">
        <f>IF($I809="","",VLOOKUP($I809,加盟団体!$C$9:$H$208,5,FALSE))</f>
        <v/>
      </c>
      <c r="K809" s="182"/>
      <c r="L809" s="124"/>
      <c r="M809" s="182"/>
      <c r="N809" s="124"/>
      <c r="O809" s="183"/>
      <c r="P809" s="182"/>
      <c r="Q809" s="182"/>
      <c r="R809" s="182"/>
      <c r="S809" s="182"/>
      <c r="T809" s="182"/>
      <c r="U809" s="183"/>
      <c r="V809" s="185"/>
      <c r="W809" s="117" t="str">
        <f t="shared" si="119"/>
        <v/>
      </c>
      <c r="X809" s="197"/>
      <c r="Y809" s="182"/>
      <c r="Z809" s="198"/>
      <c r="AA809" s="184"/>
      <c r="AB809" s="184"/>
      <c r="AC809" s="200"/>
      <c r="AD809" s="182" t="s">
        <v>554</v>
      </c>
      <c r="AE809" s="122" t="str">
        <f t="shared" si="120"/>
        <v/>
      </c>
      <c r="AF809" s="125" t="str">
        <f t="shared" si="114"/>
        <v/>
      </c>
      <c r="AG809" s="125"/>
      <c r="AH809" s="121"/>
      <c r="AI809" s="121"/>
      <c r="AJ809" s="126">
        <f t="shared" si="115"/>
        <v>0</v>
      </c>
      <c r="AK809" s="119">
        <f t="shared" si="116"/>
        <v>0</v>
      </c>
      <c r="AL809" s="126">
        <f t="shared" si="121"/>
        <v>0</v>
      </c>
      <c r="AM809" s="178">
        <f t="shared" si="117"/>
        <v>0</v>
      </c>
      <c r="AN809" s="178">
        <f t="shared" si="122"/>
        <v>0</v>
      </c>
      <c r="AO809" s="178">
        <f t="shared" si="118"/>
        <v>0</v>
      </c>
    </row>
    <row r="810" spans="4:41" s="127" customFormat="1" hidden="1">
      <c r="D810" s="60">
        <v>750</v>
      </c>
      <c r="E810" s="182"/>
      <c r="F810" s="183"/>
      <c r="G810" s="184"/>
      <c r="H810" s="121" t="str">
        <f>IF($G810="","",VLOOKUP($G810,加盟団体!$C$9:$H$208,5,FALSE))</f>
        <v/>
      </c>
      <c r="I810" s="123"/>
      <c r="J810" s="124" t="str">
        <f>IF($I810="","",VLOOKUP($I810,加盟団体!$C$9:$H$208,5,FALSE))</f>
        <v/>
      </c>
      <c r="K810" s="182"/>
      <c r="L810" s="124"/>
      <c r="M810" s="182"/>
      <c r="N810" s="124"/>
      <c r="O810" s="183"/>
      <c r="P810" s="182"/>
      <c r="Q810" s="182"/>
      <c r="R810" s="182"/>
      <c r="S810" s="182"/>
      <c r="T810" s="182"/>
      <c r="U810" s="183"/>
      <c r="V810" s="185"/>
      <c r="W810" s="117" t="str">
        <f t="shared" si="119"/>
        <v/>
      </c>
      <c r="X810" s="197"/>
      <c r="Y810" s="182"/>
      <c r="Z810" s="198"/>
      <c r="AA810" s="184"/>
      <c r="AB810" s="184"/>
      <c r="AC810" s="200"/>
      <c r="AD810" s="182" t="s">
        <v>554</v>
      </c>
      <c r="AE810" s="122" t="str">
        <f t="shared" si="120"/>
        <v/>
      </c>
      <c r="AF810" s="125" t="str">
        <f t="shared" si="114"/>
        <v/>
      </c>
      <c r="AG810" s="125"/>
      <c r="AH810" s="121"/>
      <c r="AI810" s="121"/>
      <c r="AJ810" s="126">
        <f t="shared" si="115"/>
        <v>0</v>
      </c>
      <c r="AK810" s="119">
        <f t="shared" si="116"/>
        <v>0</v>
      </c>
      <c r="AL810" s="126">
        <f t="shared" si="121"/>
        <v>0</v>
      </c>
      <c r="AM810" s="178">
        <f t="shared" si="117"/>
        <v>0</v>
      </c>
      <c r="AN810" s="178">
        <f t="shared" si="122"/>
        <v>0</v>
      </c>
      <c r="AO810" s="178">
        <f t="shared" si="118"/>
        <v>0</v>
      </c>
    </row>
    <row r="811" spans="4:41" s="127" customFormat="1" hidden="1">
      <c r="D811" s="60">
        <v>751</v>
      </c>
      <c r="E811" s="182"/>
      <c r="F811" s="183"/>
      <c r="G811" s="184"/>
      <c r="H811" s="121" t="str">
        <f>IF($G811="","",VLOOKUP($G811,加盟団体!$C$9:$H$208,5,FALSE))</f>
        <v/>
      </c>
      <c r="I811" s="123"/>
      <c r="J811" s="124" t="str">
        <f>IF($I811="","",VLOOKUP($I811,加盟団体!$C$9:$H$208,5,FALSE))</f>
        <v/>
      </c>
      <c r="K811" s="182"/>
      <c r="L811" s="124"/>
      <c r="M811" s="182"/>
      <c r="N811" s="124"/>
      <c r="O811" s="183"/>
      <c r="P811" s="182"/>
      <c r="Q811" s="182"/>
      <c r="R811" s="182"/>
      <c r="S811" s="182"/>
      <c r="T811" s="182"/>
      <c r="U811" s="183"/>
      <c r="V811" s="185"/>
      <c r="W811" s="117" t="str">
        <f t="shared" si="119"/>
        <v/>
      </c>
      <c r="X811" s="197"/>
      <c r="Y811" s="182"/>
      <c r="Z811" s="198"/>
      <c r="AA811" s="184"/>
      <c r="AB811" s="184"/>
      <c r="AC811" s="200"/>
      <c r="AD811" s="182" t="s">
        <v>554</v>
      </c>
      <c r="AE811" s="122" t="str">
        <f t="shared" si="120"/>
        <v/>
      </c>
      <c r="AF811" s="125" t="str">
        <f t="shared" si="114"/>
        <v/>
      </c>
      <c r="AG811" s="125"/>
      <c r="AH811" s="121"/>
      <c r="AI811" s="121"/>
      <c r="AJ811" s="126">
        <f t="shared" si="115"/>
        <v>0</v>
      </c>
      <c r="AK811" s="119">
        <f t="shared" si="116"/>
        <v>0</v>
      </c>
      <c r="AL811" s="126">
        <f t="shared" si="121"/>
        <v>0</v>
      </c>
      <c r="AM811" s="178">
        <f t="shared" si="117"/>
        <v>0</v>
      </c>
      <c r="AN811" s="178">
        <f t="shared" si="122"/>
        <v>0</v>
      </c>
      <c r="AO811" s="178">
        <f t="shared" si="118"/>
        <v>0</v>
      </c>
    </row>
    <row r="812" spans="4:41" s="127" customFormat="1" hidden="1">
      <c r="D812" s="60">
        <v>752</v>
      </c>
      <c r="E812" s="182"/>
      <c r="F812" s="183"/>
      <c r="G812" s="184"/>
      <c r="H812" s="121" t="str">
        <f>IF($G812="","",VLOOKUP($G812,加盟団体!$C$9:$H$208,5,FALSE))</f>
        <v/>
      </c>
      <c r="I812" s="123"/>
      <c r="J812" s="124" t="str">
        <f>IF($I812="","",VLOOKUP($I812,加盟団体!$C$9:$H$208,5,FALSE))</f>
        <v/>
      </c>
      <c r="K812" s="182"/>
      <c r="L812" s="124"/>
      <c r="M812" s="182"/>
      <c r="N812" s="124"/>
      <c r="O812" s="183"/>
      <c r="P812" s="182"/>
      <c r="Q812" s="182"/>
      <c r="R812" s="182"/>
      <c r="S812" s="182"/>
      <c r="T812" s="182"/>
      <c r="U812" s="183"/>
      <c r="V812" s="185"/>
      <c r="W812" s="117" t="str">
        <f t="shared" si="119"/>
        <v/>
      </c>
      <c r="X812" s="197"/>
      <c r="Y812" s="182"/>
      <c r="Z812" s="198"/>
      <c r="AA812" s="184"/>
      <c r="AB812" s="184"/>
      <c r="AC812" s="200"/>
      <c r="AD812" s="182" t="s">
        <v>554</v>
      </c>
      <c r="AE812" s="122" t="str">
        <f t="shared" si="120"/>
        <v/>
      </c>
      <c r="AF812" s="125" t="str">
        <f t="shared" si="114"/>
        <v/>
      </c>
      <c r="AG812" s="125"/>
      <c r="AH812" s="121"/>
      <c r="AI812" s="121"/>
      <c r="AJ812" s="126">
        <f t="shared" si="115"/>
        <v>0</v>
      </c>
      <c r="AK812" s="119">
        <f t="shared" si="116"/>
        <v>0</v>
      </c>
      <c r="AL812" s="126">
        <f t="shared" si="121"/>
        <v>0</v>
      </c>
      <c r="AM812" s="178">
        <f t="shared" si="117"/>
        <v>0</v>
      </c>
      <c r="AN812" s="178">
        <f t="shared" si="122"/>
        <v>0</v>
      </c>
      <c r="AO812" s="178">
        <f t="shared" si="118"/>
        <v>0</v>
      </c>
    </row>
    <row r="813" spans="4:41" s="127" customFormat="1" hidden="1">
      <c r="D813" s="60">
        <v>753</v>
      </c>
      <c r="E813" s="182"/>
      <c r="F813" s="183"/>
      <c r="G813" s="184"/>
      <c r="H813" s="121" t="str">
        <f>IF($G813="","",VLOOKUP($G813,加盟団体!$C$9:$H$208,5,FALSE))</f>
        <v/>
      </c>
      <c r="I813" s="123"/>
      <c r="J813" s="124" t="str">
        <f>IF($I813="","",VLOOKUP($I813,加盟団体!$C$9:$H$208,5,FALSE))</f>
        <v/>
      </c>
      <c r="K813" s="182"/>
      <c r="L813" s="124"/>
      <c r="M813" s="182"/>
      <c r="N813" s="124"/>
      <c r="O813" s="183"/>
      <c r="P813" s="182"/>
      <c r="Q813" s="182"/>
      <c r="R813" s="182"/>
      <c r="S813" s="182"/>
      <c r="T813" s="182"/>
      <c r="U813" s="183"/>
      <c r="V813" s="185"/>
      <c r="W813" s="117" t="str">
        <f t="shared" si="119"/>
        <v/>
      </c>
      <c r="X813" s="197"/>
      <c r="Y813" s="182"/>
      <c r="Z813" s="198"/>
      <c r="AA813" s="184"/>
      <c r="AB813" s="184"/>
      <c r="AC813" s="200"/>
      <c r="AD813" s="182" t="s">
        <v>554</v>
      </c>
      <c r="AE813" s="122" t="str">
        <f t="shared" si="120"/>
        <v/>
      </c>
      <c r="AF813" s="125" t="str">
        <f t="shared" si="114"/>
        <v/>
      </c>
      <c r="AG813" s="125"/>
      <c r="AH813" s="121"/>
      <c r="AI813" s="121"/>
      <c r="AJ813" s="126">
        <f t="shared" si="115"/>
        <v>0</v>
      </c>
      <c r="AK813" s="119">
        <f t="shared" si="116"/>
        <v>0</v>
      </c>
      <c r="AL813" s="126">
        <f t="shared" si="121"/>
        <v>0</v>
      </c>
      <c r="AM813" s="178">
        <f t="shared" si="117"/>
        <v>0</v>
      </c>
      <c r="AN813" s="178">
        <f t="shared" si="122"/>
        <v>0</v>
      </c>
      <c r="AO813" s="178">
        <f t="shared" si="118"/>
        <v>0</v>
      </c>
    </row>
    <row r="814" spans="4:41" s="127" customFormat="1" hidden="1">
      <c r="D814" s="60">
        <v>754</v>
      </c>
      <c r="E814" s="182"/>
      <c r="F814" s="183"/>
      <c r="G814" s="184"/>
      <c r="H814" s="121" t="str">
        <f>IF($G814="","",VLOOKUP($G814,加盟団体!$C$9:$H$208,5,FALSE))</f>
        <v/>
      </c>
      <c r="I814" s="123"/>
      <c r="J814" s="124" t="str">
        <f>IF($I814="","",VLOOKUP($I814,加盟団体!$C$9:$H$208,5,FALSE))</f>
        <v/>
      </c>
      <c r="K814" s="182"/>
      <c r="L814" s="124"/>
      <c r="M814" s="182"/>
      <c r="N814" s="124"/>
      <c r="O814" s="183"/>
      <c r="P814" s="182"/>
      <c r="Q814" s="182"/>
      <c r="R814" s="182"/>
      <c r="S814" s="182"/>
      <c r="T814" s="182"/>
      <c r="U814" s="183"/>
      <c r="V814" s="185"/>
      <c r="W814" s="117" t="str">
        <f t="shared" si="119"/>
        <v/>
      </c>
      <c r="X814" s="197"/>
      <c r="Y814" s="182"/>
      <c r="Z814" s="198"/>
      <c r="AA814" s="184"/>
      <c r="AB814" s="184"/>
      <c r="AC814" s="200"/>
      <c r="AD814" s="182" t="s">
        <v>554</v>
      </c>
      <c r="AE814" s="122" t="str">
        <f t="shared" si="120"/>
        <v/>
      </c>
      <c r="AF814" s="125" t="str">
        <f t="shared" si="114"/>
        <v/>
      </c>
      <c r="AG814" s="125"/>
      <c r="AH814" s="121"/>
      <c r="AI814" s="121"/>
      <c r="AJ814" s="126">
        <f t="shared" si="115"/>
        <v>0</v>
      </c>
      <c r="AK814" s="119">
        <f t="shared" si="116"/>
        <v>0</v>
      </c>
      <c r="AL814" s="126">
        <f t="shared" si="121"/>
        <v>0</v>
      </c>
      <c r="AM814" s="178">
        <f t="shared" si="117"/>
        <v>0</v>
      </c>
      <c r="AN814" s="178">
        <f t="shared" si="122"/>
        <v>0</v>
      </c>
      <c r="AO814" s="178">
        <f t="shared" si="118"/>
        <v>0</v>
      </c>
    </row>
    <row r="815" spans="4:41" s="127" customFormat="1" hidden="1">
      <c r="D815" s="60">
        <v>755</v>
      </c>
      <c r="E815" s="182"/>
      <c r="F815" s="183"/>
      <c r="G815" s="184"/>
      <c r="H815" s="121" t="str">
        <f>IF($G815="","",VLOOKUP($G815,加盟団体!$C$9:$H$208,5,FALSE))</f>
        <v/>
      </c>
      <c r="I815" s="123"/>
      <c r="J815" s="124" t="str">
        <f>IF($I815="","",VLOOKUP($I815,加盟団体!$C$9:$H$208,5,FALSE))</f>
        <v/>
      </c>
      <c r="K815" s="182"/>
      <c r="L815" s="124"/>
      <c r="M815" s="182"/>
      <c r="N815" s="124"/>
      <c r="O815" s="183"/>
      <c r="P815" s="182"/>
      <c r="Q815" s="182"/>
      <c r="R815" s="182"/>
      <c r="S815" s="182"/>
      <c r="T815" s="182"/>
      <c r="U815" s="183"/>
      <c r="V815" s="185"/>
      <c r="W815" s="117" t="str">
        <f t="shared" si="119"/>
        <v/>
      </c>
      <c r="X815" s="197"/>
      <c r="Y815" s="182"/>
      <c r="Z815" s="198"/>
      <c r="AA815" s="184"/>
      <c r="AB815" s="184"/>
      <c r="AC815" s="200"/>
      <c r="AD815" s="182" t="s">
        <v>554</v>
      </c>
      <c r="AE815" s="122" t="str">
        <f t="shared" si="120"/>
        <v/>
      </c>
      <c r="AF815" s="125" t="str">
        <f t="shared" si="114"/>
        <v/>
      </c>
      <c r="AG815" s="125"/>
      <c r="AH815" s="121"/>
      <c r="AI815" s="121"/>
      <c r="AJ815" s="126">
        <f t="shared" si="115"/>
        <v>0</v>
      </c>
      <c r="AK815" s="119">
        <f t="shared" si="116"/>
        <v>0</v>
      </c>
      <c r="AL815" s="126">
        <f t="shared" si="121"/>
        <v>0</v>
      </c>
      <c r="AM815" s="178">
        <f t="shared" si="117"/>
        <v>0</v>
      </c>
      <c r="AN815" s="178">
        <f t="shared" si="122"/>
        <v>0</v>
      </c>
      <c r="AO815" s="178">
        <f t="shared" si="118"/>
        <v>0</v>
      </c>
    </row>
    <row r="816" spans="4:41" s="127" customFormat="1" hidden="1">
      <c r="D816" s="60">
        <v>756</v>
      </c>
      <c r="E816" s="182"/>
      <c r="F816" s="183"/>
      <c r="G816" s="184"/>
      <c r="H816" s="121" t="str">
        <f>IF($G816="","",VLOOKUP($G816,加盟団体!$C$9:$H$208,5,FALSE))</f>
        <v/>
      </c>
      <c r="I816" s="123"/>
      <c r="J816" s="124" t="str">
        <f>IF($I816="","",VLOOKUP($I816,加盟団体!$C$9:$H$208,5,FALSE))</f>
        <v/>
      </c>
      <c r="K816" s="182"/>
      <c r="L816" s="124"/>
      <c r="M816" s="182"/>
      <c r="N816" s="124"/>
      <c r="O816" s="183"/>
      <c r="P816" s="182"/>
      <c r="Q816" s="182"/>
      <c r="R816" s="182"/>
      <c r="S816" s="182"/>
      <c r="T816" s="182"/>
      <c r="U816" s="183"/>
      <c r="V816" s="185"/>
      <c r="W816" s="117" t="str">
        <f t="shared" si="119"/>
        <v/>
      </c>
      <c r="X816" s="197"/>
      <c r="Y816" s="182"/>
      <c r="Z816" s="198"/>
      <c r="AA816" s="184"/>
      <c r="AB816" s="184"/>
      <c r="AC816" s="200"/>
      <c r="AD816" s="182" t="s">
        <v>554</v>
      </c>
      <c r="AE816" s="122" t="str">
        <f t="shared" si="120"/>
        <v/>
      </c>
      <c r="AF816" s="125" t="str">
        <f t="shared" si="114"/>
        <v/>
      </c>
      <c r="AG816" s="125"/>
      <c r="AH816" s="121"/>
      <c r="AI816" s="121"/>
      <c r="AJ816" s="126">
        <f t="shared" si="115"/>
        <v>0</v>
      </c>
      <c r="AK816" s="119">
        <f t="shared" si="116"/>
        <v>0</v>
      </c>
      <c r="AL816" s="126">
        <f t="shared" si="121"/>
        <v>0</v>
      </c>
      <c r="AM816" s="178">
        <f t="shared" si="117"/>
        <v>0</v>
      </c>
      <c r="AN816" s="178">
        <f t="shared" si="122"/>
        <v>0</v>
      </c>
      <c r="AO816" s="178">
        <f t="shared" si="118"/>
        <v>0</v>
      </c>
    </row>
    <row r="817" spans="4:41" s="127" customFormat="1" hidden="1">
      <c r="D817" s="60">
        <v>757</v>
      </c>
      <c r="E817" s="182"/>
      <c r="F817" s="183"/>
      <c r="G817" s="184"/>
      <c r="H817" s="121" t="str">
        <f>IF($G817="","",VLOOKUP($G817,加盟団体!$C$9:$H$208,5,FALSE))</f>
        <v/>
      </c>
      <c r="I817" s="123"/>
      <c r="J817" s="124" t="str">
        <f>IF($I817="","",VLOOKUP($I817,加盟団体!$C$9:$H$208,5,FALSE))</f>
        <v/>
      </c>
      <c r="K817" s="182"/>
      <c r="L817" s="124"/>
      <c r="M817" s="182"/>
      <c r="N817" s="124"/>
      <c r="O817" s="183"/>
      <c r="P817" s="182"/>
      <c r="Q817" s="182"/>
      <c r="R817" s="182"/>
      <c r="S817" s="182"/>
      <c r="T817" s="182"/>
      <c r="U817" s="183"/>
      <c r="V817" s="185"/>
      <c r="W817" s="117" t="str">
        <f t="shared" si="119"/>
        <v/>
      </c>
      <c r="X817" s="197"/>
      <c r="Y817" s="182"/>
      <c r="Z817" s="198"/>
      <c r="AA817" s="184"/>
      <c r="AB817" s="184"/>
      <c r="AC817" s="200"/>
      <c r="AD817" s="182" t="s">
        <v>554</v>
      </c>
      <c r="AE817" s="122" t="str">
        <f t="shared" si="120"/>
        <v/>
      </c>
      <c r="AF817" s="125" t="str">
        <f t="shared" si="114"/>
        <v/>
      </c>
      <c r="AG817" s="125"/>
      <c r="AH817" s="121"/>
      <c r="AI817" s="121"/>
      <c r="AJ817" s="126">
        <f t="shared" si="115"/>
        <v>0</v>
      </c>
      <c r="AK817" s="119">
        <f t="shared" si="116"/>
        <v>0</v>
      </c>
      <c r="AL817" s="126">
        <f t="shared" si="121"/>
        <v>0</v>
      </c>
      <c r="AM817" s="178">
        <f t="shared" si="117"/>
        <v>0</v>
      </c>
      <c r="AN817" s="178">
        <f t="shared" si="122"/>
        <v>0</v>
      </c>
      <c r="AO817" s="178">
        <f t="shared" si="118"/>
        <v>0</v>
      </c>
    </row>
    <row r="818" spans="4:41" s="127" customFormat="1" hidden="1">
      <c r="D818" s="60">
        <v>758</v>
      </c>
      <c r="E818" s="182"/>
      <c r="F818" s="183"/>
      <c r="G818" s="184"/>
      <c r="H818" s="121" t="str">
        <f>IF($G818="","",VLOOKUP($G818,加盟団体!$C$9:$H$208,5,FALSE))</f>
        <v/>
      </c>
      <c r="I818" s="123"/>
      <c r="J818" s="124" t="str">
        <f>IF($I818="","",VLOOKUP($I818,加盟団体!$C$9:$H$208,5,FALSE))</f>
        <v/>
      </c>
      <c r="K818" s="182"/>
      <c r="L818" s="124"/>
      <c r="M818" s="182"/>
      <c r="N818" s="124"/>
      <c r="O818" s="183"/>
      <c r="P818" s="182"/>
      <c r="Q818" s="182"/>
      <c r="R818" s="182"/>
      <c r="S818" s="182"/>
      <c r="T818" s="182"/>
      <c r="U818" s="183"/>
      <c r="V818" s="185"/>
      <c r="W818" s="117" t="str">
        <f t="shared" si="119"/>
        <v/>
      </c>
      <c r="X818" s="197"/>
      <c r="Y818" s="182"/>
      <c r="Z818" s="198"/>
      <c r="AA818" s="184"/>
      <c r="AB818" s="184"/>
      <c r="AC818" s="200"/>
      <c r="AD818" s="182" t="s">
        <v>554</v>
      </c>
      <c r="AE818" s="122" t="str">
        <f t="shared" si="120"/>
        <v/>
      </c>
      <c r="AF818" s="125" t="str">
        <f t="shared" si="114"/>
        <v/>
      </c>
      <c r="AG818" s="125"/>
      <c r="AH818" s="121"/>
      <c r="AI818" s="121"/>
      <c r="AJ818" s="126">
        <f t="shared" si="115"/>
        <v>0</v>
      </c>
      <c r="AK818" s="119">
        <f t="shared" si="116"/>
        <v>0</v>
      </c>
      <c r="AL818" s="126">
        <f t="shared" si="121"/>
        <v>0</v>
      </c>
      <c r="AM818" s="178">
        <f t="shared" si="117"/>
        <v>0</v>
      </c>
      <c r="AN818" s="178">
        <f t="shared" si="122"/>
        <v>0</v>
      </c>
      <c r="AO818" s="178">
        <f t="shared" si="118"/>
        <v>0</v>
      </c>
    </row>
    <row r="819" spans="4:41" s="127" customFormat="1" hidden="1">
      <c r="D819" s="60">
        <v>759</v>
      </c>
      <c r="E819" s="182"/>
      <c r="F819" s="183"/>
      <c r="G819" s="184"/>
      <c r="H819" s="121" t="str">
        <f>IF($G819="","",VLOOKUP($G819,加盟団体!$C$9:$H$208,5,FALSE))</f>
        <v/>
      </c>
      <c r="I819" s="123"/>
      <c r="J819" s="124" t="str">
        <f>IF($I819="","",VLOOKUP($I819,加盟団体!$C$9:$H$208,5,FALSE))</f>
        <v/>
      </c>
      <c r="K819" s="182"/>
      <c r="L819" s="124"/>
      <c r="M819" s="182"/>
      <c r="N819" s="124"/>
      <c r="O819" s="183"/>
      <c r="P819" s="182"/>
      <c r="Q819" s="182"/>
      <c r="R819" s="182"/>
      <c r="S819" s="182"/>
      <c r="T819" s="182"/>
      <c r="U819" s="183"/>
      <c r="V819" s="185"/>
      <c r="W819" s="117" t="str">
        <f t="shared" si="119"/>
        <v/>
      </c>
      <c r="X819" s="197"/>
      <c r="Y819" s="182"/>
      <c r="Z819" s="198"/>
      <c r="AA819" s="184"/>
      <c r="AB819" s="184"/>
      <c r="AC819" s="200"/>
      <c r="AD819" s="182" t="s">
        <v>554</v>
      </c>
      <c r="AE819" s="122" t="str">
        <f t="shared" si="120"/>
        <v/>
      </c>
      <c r="AF819" s="125" t="str">
        <f t="shared" si="114"/>
        <v/>
      </c>
      <c r="AG819" s="125"/>
      <c r="AH819" s="121"/>
      <c r="AI819" s="121"/>
      <c r="AJ819" s="126">
        <f t="shared" si="115"/>
        <v>0</v>
      </c>
      <c r="AK819" s="119">
        <f t="shared" si="116"/>
        <v>0</v>
      </c>
      <c r="AL819" s="126">
        <f t="shared" si="121"/>
        <v>0</v>
      </c>
      <c r="AM819" s="178">
        <f t="shared" si="117"/>
        <v>0</v>
      </c>
      <c r="AN819" s="178">
        <f t="shared" si="122"/>
        <v>0</v>
      </c>
      <c r="AO819" s="178">
        <f t="shared" si="118"/>
        <v>0</v>
      </c>
    </row>
    <row r="820" spans="4:41" s="127" customFormat="1" hidden="1">
      <c r="D820" s="60">
        <v>760</v>
      </c>
      <c r="E820" s="182"/>
      <c r="F820" s="183"/>
      <c r="G820" s="184"/>
      <c r="H820" s="121" t="str">
        <f>IF($G820="","",VLOOKUP($G820,加盟団体!$C$9:$H$208,5,FALSE))</f>
        <v/>
      </c>
      <c r="I820" s="123"/>
      <c r="J820" s="124" t="str">
        <f>IF($I820="","",VLOOKUP($I820,加盟団体!$C$9:$H$208,5,FALSE))</f>
        <v/>
      </c>
      <c r="K820" s="182"/>
      <c r="L820" s="124"/>
      <c r="M820" s="182"/>
      <c r="N820" s="124"/>
      <c r="O820" s="183"/>
      <c r="P820" s="182"/>
      <c r="Q820" s="182"/>
      <c r="R820" s="182"/>
      <c r="S820" s="182"/>
      <c r="T820" s="182"/>
      <c r="U820" s="183"/>
      <c r="V820" s="185"/>
      <c r="W820" s="117" t="str">
        <f t="shared" si="119"/>
        <v/>
      </c>
      <c r="X820" s="197"/>
      <c r="Y820" s="182"/>
      <c r="Z820" s="198"/>
      <c r="AA820" s="184"/>
      <c r="AB820" s="184"/>
      <c r="AC820" s="200"/>
      <c r="AD820" s="182" t="s">
        <v>554</v>
      </c>
      <c r="AE820" s="122" t="str">
        <f t="shared" si="120"/>
        <v/>
      </c>
      <c r="AF820" s="125" t="str">
        <f t="shared" si="114"/>
        <v/>
      </c>
      <c r="AG820" s="125"/>
      <c r="AH820" s="121"/>
      <c r="AI820" s="121"/>
      <c r="AJ820" s="126">
        <f t="shared" si="115"/>
        <v>0</v>
      </c>
      <c r="AK820" s="119">
        <f t="shared" si="116"/>
        <v>0</v>
      </c>
      <c r="AL820" s="126">
        <f t="shared" si="121"/>
        <v>0</v>
      </c>
      <c r="AM820" s="178">
        <f t="shared" si="117"/>
        <v>0</v>
      </c>
      <c r="AN820" s="178">
        <f t="shared" si="122"/>
        <v>0</v>
      </c>
      <c r="AO820" s="178">
        <f t="shared" si="118"/>
        <v>0</v>
      </c>
    </row>
    <row r="821" spans="4:41" s="127" customFormat="1" hidden="1">
      <c r="D821" s="60">
        <v>761</v>
      </c>
      <c r="E821" s="182"/>
      <c r="F821" s="183"/>
      <c r="G821" s="184"/>
      <c r="H821" s="121" t="str">
        <f>IF($G821="","",VLOOKUP($G821,加盟団体!$C$9:$H$208,5,FALSE))</f>
        <v/>
      </c>
      <c r="I821" s="123"/>
      <c r="J821" s="124" t="str">
        <f>IF($I821="","",VLOOKUP($I821,加盟団体!$C$9:$H$208,5,FALSE))</f>
        <v/>
      </c>
      <c r="K821" s="182"/>
      <c r="L821" s="124"/>
      <c r="M821" s="182"/>
      <c r="N821" s="124"/>
      <c r="O821" s="183"/>
      <c r="P821" s="182"/>
      <c r="Q821" s="182"/>
      <c r="R821" s="182"/>
      <c r="S821" s="182"/>
      <c r="T821" s="182"/>
      <c r="U821" s="183"/>
      <c r="V821" s="185"/>
      <c r="W821" s="117" t="str">
        <f t="shared" si="119"/>
        <v/>
      </c>
      <c r="X821" s="197"/>
      <c r="Y821" s="182"/>
      <c r="Z821" s="198"/>
      <c r="AA821" s="184"/>
      <c r="AB821" s="184"/>
      <c r="AC821" s="200"/>
      <c r="AD821" s="182" t="s">
        <v>554</v>
      </c>
      <c r="AE821" s="122" t="str">
        <f t="shared" si="120"/>
        <v/>
      </c>
      <c r="AF821" s="125" t="str">
        <f t="shared" si="114"/>
        <v/>
      </c>
      <c r="AG821" s="125"/>
      <c r="AH821" s="121"/>
      <c r="AI821" s="121"/>
      <c r="AJ821" s="126">
        <f t="shared" si="115"/>
        <v>0</v>
      </c>
      <c r="AK821" s="119">
        <f t="shared" si="116"/>
        <v>0</v>
      </c>
      <c r="AL821" s="126">
        <f t="shared" si="121"/>
        <v>0</v>
      </c>
      <c r="AM821" s="178">
        <f t="shared" si="117"/>
        <v>0</v>
      </c>
      <c r="AN821" s="178">
        <f t="shared" si="122"/>
        <v>0</v>
      </c>
      <c r="AO821" s="178">
        <f t="shared" si="118"/>
        <v>0</v>
      </c>
    </row>
    <row r="822" spans="4:41" s="127" customFormat="1" hidden="1">
      <c r="D822" s="60">
        <v>762</v>
      </c>
      <c r="E822" s="182"/>
      <c r="F822" s="183"/>
      <c r="G822" s="184"/>
      <c r="H822" s="121" t="str">
        <f>IF($G822="","",VLOOKUP($G822,加盟団体!$C$9:$H$208,5,FALSE))</f>
        <v/>
      </c>
      <c r="I822" s="123"/>
      <c r="J822" s="124" t="str">
        <f>IF($I822="","",VLOOKUP($I822,加盟団体!$C$9:$H$208,5,FALSE))</f>
        <v/>
      </c>
      <c r="K822" s="182"/>
      <c r="L822" s="124"/>
      <c r="M822" s="182"/>
      <c r="N822" s="124"/>
      <c r="O822" s="183"/>
      <c r="P822" s="182"/>
      <c r="Q822" s="182"/>
      <c r="R822" s="182"/>
      <c r="S822" s="182"/>
      <c r="T822" s="182"/>
      <c r="U822" s="183"/>
      <c r="V822" s="185"/>
      <c r="W822" s="117" t="str">
        <f t="shared" si="119"/>
        <v/>
      </c>
      <c r="X822" s="197"/>
      <c r="Y822" s="182"/>
      <c r="Z822" s="198"/>
      <c r="AA822" s="184"/>
      <c r="AB822" s="184"/>
      <c r="AC822" s="200"/>
      <c r="AD822" s="182" t="s">
        <v>554</v>
      </c>
      <c r="AE822" s="122" t="str">
        <f t="shared" si="120"/>
        <v/>
      </c>
      <c r="AF822" s="125" t="str">
        <f t="shared" si="114"/>
        <v/>
      </c>
      <c r="AG822" s="125"/>
      <c r="AH822" s="121"/>
      <c r="AI822" s="121"/>
      <c r="AJ822" s="126">
        <f t="shared" si="115"/>
        <v>0</v>
      </c>
      <c r="AK822" s="119">
        <f t="shared" si="116"/>
        <v>0</v>
      </c>
      <c r="AL822" s="126">
        <f t="shared" si="121"/>
        <v>0</v>
      </c>
      <c r="AM822" s="178">
        <f t="shared" si="117"/>
        <v>0</v>
      </c>
      <c r="AN822" s="178">
        <f t="shared" si="122"/>
        <v>0</v>
      </c>
      <c r="AO822" s="178">
        <f t="shared" si="118"/>
        <v>0</v>
      </c>
    </row>
    <row r="823" spans="4:41" s="127" customFormat="1" hidden="1">
      <c r="D823" s="60">
        <v>763</v>
      </c>
      <c r="E823" s="182"/>
      <c r="F823" s="183"/>
      <c r="G823" s="184"/>
      <c r="H823" s="121" t="str">
        <f>IF($G823="","",VLOOKUP($G823,加盟団体!$C$9:$H$208,5,FALSE))</f>
        <v/>
      </c>
      <c r="I823" s="123"/>
      <c r="J823" s="124" t="str">
        <f>IF($I823="","",VLOOKUP($I823,加盟団体!$C$9:$H$208,5,FALSE))</f>
        <v/>
      </c>
      <c r="K823" s="182"/>
      <c r="L823" s="124"/>
      <c r="M823" s="182"/>
      <c r="N823" s="124"/>
      <c r="O823" s="183"/>
      <c r="P823" s="182"/>
      <c r="Q823" s="182"/>
      <c r="R823" s="182"/>
      <c r="S823" s="182"/>
      <c r="T823" s="182"/>
      <c r="U823" s="183"/>
      <c r="V823" s="185"/>
      <c r="W823" s="117" t="str">
        <f t="shared" si="119"/>
        <v/>
      </c>
      <c r="X823" s="197"/>
      <c r="Y823" s="182"/>
      <c r="Z823" s="198"/>
      <c r="AA823" s="184"/>
      <c r="AB823" s="184"/>
      <c r="AC823" s="200"/>
      <c r="AD823" s="182" t="s">
        <v>554</v>
      </c>
      <c r="AE823" s="122" t="str">
        <f t="shared" si="120"/>
        <v/>
      </c>
      <c r="AF823" s="125" t="str">
        <f t="shared" si="114"/>
        <v/>
      </c>
      <c r="AG823" s="125"/>
      <c r="AH823" s="121"/>
      <c r="AI823" s="121"/>
      <c r="AJ823" s="126">
        <f t="shared" si="115"/>
        <v>0</v>
      </c>
      <c r="AK823" s="119">
        <f t="shared" si="116"/>
        <v>0</v>
      </c>
      <c r="AL823" s="126">
        <f t="shared" si="121"/>
        <v>0</v>
      </c>
      <c r="AM823" s="178">
        <f t="shared" si="117"/>
        <v>0</v>
      </c>
      <c r="AN823" s="178">
        <f t="shared" si="122"/>
        <v>0</v>
      </c>
      <c r="AO823" s="178">
        <f t="shared" si="118"/>
        <v>0</v>
      </c>
    </row>
    <row r="824" spans="4:41" s="127" customFormat="1" hidden="1">
      <c r="D824" s="60">
        <v>764</v>
      </c>
      <c r="E824" s="182"/>
      <c r="F824" s="183"/>
      <c r="G824" s="184"/>
      <c r="H824" s="121" t="str">
        <f>IF($G824="","",VLOOKUP($G824,加盟団体!$C$9:$H$208,5,FALSE))</f>
        <v/>
      </c>
      <c r="I824" s="123"/>
      <c r="J824" s="124" t="str">
        <f>IF($I824="","",VLOOKUP($I824,加盟団体!$C$9:$H$208,5,FALSE))</f>
        <v/>
      </c>
      <c r="K824" s="182"/>
      <c r="L824" s="124"/>
      <c r="M824" s="182"/>
      <c r="N824" s="124"/>
      <c r="O824" s="183"/>
      <c r="P824" s="182"/>
      <c r="Q824" s="182"/>
      <c r="R824" s="182"/>
      <c r="S824" s="182"/>
      <c r="T824" s="182"/>
      <c r="U824" s="183"/>
      <c r="V824" s="185"/>
      <c r="W824" s="117" t="str">
        <f t="shared" si="119"/>
        <v/>
      </c>
      <c r="X824" s="197"/>
      <c r="Y824" s="182"/>
      <c r="Z824" s="198"/>
      <c r="AA824" s="184"/>
      <c r="AB824" s="184"/>
      <c r="AC824" s="200"/>
      <c r="AD824" s="182" t="s">
        <v>554</v>
      </c>
      <c r="AE824" s="122" t="str">
        <f t="shared" si="120"/>
        <v/>
      </c>
      <c r="AF824" s="125" t="str">
        <f t="shared" si="114"/>
        <v/>
      </c>
      <c r="AG824" s="125"/>
      <c r="AH824" s="121"/>
      <c r="AI824" s="121"/>
      <c r="AJ824" s="126">
        <f t="shared" si="115"/>
        <v>0</v>
      </c>
      <c r="AK824" s="119">
        <f t="shared" si="116"/>
        <v>0</v>
      </c>
      <c r="AL824" s="126">
        <f t="shared" si="121"/>
        <v>0</v>
      </c>
      <c r="AM824" s="178">
        <f t="shared" si="117"/>
        <v>0</v>
      </c>
      <c r="AN824" s="178">
        <f t="shared" si="122"/>
        <v>0</v>
      </c>
      <c r="AO824" s="178">
        <f t="shared" si="118"/>
        <v>0</v>
      </c>
    </row>
    <row r="825" spans="4:41" s="127" customFormat="1" hidden="1">
      <c r="D825" s="60">
        <v>765</v>
      </c>
      <c r="E825" s="182"/>
      <c r="F825" s="183"/>
      <c r="G825" s="184"/>
      <c r="H825" s="121" t="str">
        <f>IF($G825="","",VLOOKUP($G825,加盟団体!$C$9:$H$208,5,FALSE))</f>
        <v/>
      </c>
      <c r="I825" s="123"/>
      <c r="J825" s="124" t="str">
        <f>IF($I825="","",VLOOKUP($I825,加盟団体!$C$9:$H$208,5,FALSE))</f>
        <v/>
      </c>
      <c r="K825" s="182"/>
      <c r="L825" s="124"/>
      <c r="M825" s="182"/>
      <c r="N825" s="124"/>
      <c r="O825" s="183"/>
      <c r="P825" s="182"/>
      <c r="Q825" s="182"/>
      <c r="R825" s="182"/>
      <c r="S825" s="182"/>
      <c r="T825" s="182"/>
      <c r="U825" s="183"/>
      <c r="V825" s="185"/>
      <c r="W825" s="117" t="str">
        <f t="shared" si="119"/>
        <v/>
      </c>
      <c r="X825" s="197"/>
      <c r="Y825" s="182"/>
      <c r="Z825" s="198"/>
      <c r="AA825" s="184"/>
      <c r="AB825" s="184"/>
      <c r="AC825" s="200"/>
      <c r="AD825" s="182" t="s">
        <v>554</v>
      </c>
      <c r="AE825" s="122" t="str">
        <f t="shared" si="120"/>
        <v/>
      </c>
      <c r="AF825" s="125" t="str">
        <f t="shared" si="114"/>
        <v/>
      </c>
      <c r="AG825" s="125"/>
      <c r="AH825" s="121"/>
      <c r="AI825" s="121"/>
      <c r="AJ825" s="126">
        <f t="shared" si="115"/>
        <v>0</v>
      </c>
      <c r="AK825" s="119">
        <f t="shared" si="116"/>
        <v>0</v>
      </c>
      <c r="AL825" s="126">
        <f t="shared" si="121"/>
        <v>0</v>
      </c>
      <c r="AM825" s="178">
        <f t="shared" si="117"/>
        <v>0</v>
      </c>
      <c r="AN825" s="178">
        <f t="shared" si="122"/>
        <v>0</v>
      </c>
      <c r="AO825" s="178">
        <f t="shared" si="118"/>
        <v>0</v>
      </c>
    </row>
    <row r="826" spans="4:41" s="127" customFormat="1" hidden="1">
      <c r="D826" s="60">
        <v>766</v>
      </c>
      <c r="E826" s="182"/>
      <c r="F826" s="183"/>
      <c r="G826" s="184"/>
      <c r="H826" s="121" t="str">
        <f>IF($G826="","",VLOOKUP($G826,加盟団体!$C$9:$H$208,5,FALSE))</f>
        <v/>
      </c>
      <c r="I826" s="123"/>
      <c r="J826" s="124" t="str">
        <f>IF($I826="","",VLOOKUP($I826,加盟団体!$C$9:$H$208,5,FALSE))</f>
        <v/>
      </c>
      <c r="K826" s="182"/>
      <c r="L826" s="124"/>
      <c r="M826" s="182"/>
      <c r="N826" s="124"/>
      <c r="O826" s="183"/>
      <c r="P826" s="182"/>
      <c r="Q826" s="182"/>
      <c r="R826" s="182"/>
      <c r="S826" s="182"/>
      <c r="T826" s="182"/>
      <c r="U826" s="183"/>
      <c r="V826" s="185"/>
      <c r="W826" s="117" t="str">
        <f t="shared" si="119"/>
        <v/>
      </c>
      <c r="X826" s="197"/>
      <c r="Y826" s="182"/>
      <c r="Z826" s="198"/>
      <c r="AA826" s="184"/>
      <c r="AB826" s="184"/>
      <c r="AC826" s="200"/>
      <c r="AD826" s="182" t="s">
        <v>554</v>
      </c>
      <c r="AE826" s="122" t="str">
        <f t="shared" si="120"/>
        <v/>
      </c>
      <c r="AF826" s="125" t="str">
        <f t="shared" si="114"/>
        <v/>
      </c>
      <c r="AG826" s="125"/>
      <c r="AH826" s="121"/>
      <c r="AI826" s="121"/>
      <c r="AJ826" s="126">
        <f t="shared" si="115"/>
        <v>0</v>
      </c>
      <c r="AK826" s="119">
        <f t="shared" si="116"/>
        <v>0</v>
      </c>
      <c r="AL826" s="126">
        <f t="shared" si="121"/>
        <v>0</v>
      </c>
      <c r="AM826" s="178">
        <f t="shared" si="117"/>
        <v>0</v>
      </c>
      <c r="AN826" s="178">
        <f t="shared" si="122"/>
        <v>0</v>
      </c>
      <c r="AO826" s="178">
        <f t="shared" si="118"/>
        <v>0</v>
      </c>
    </row>
    <row r="827" spans="4:41" s="127" customFormat="1" hidden="1">
      <c r="D827" s="60">
        <v>767</v>
      </c>
      <c r="E827" s="182"/>
      <c r="F827" s="183"/>
      <c r="G827" s="184"/>
      <c r="H827" s="121" t="str">
        <f>IF($G827="","",VLOOKUP($G827,加盟団体!$C$9:$H$208,5,FALSE))</f>
        <v/>
      </c>
      <c r="I827" s="123"/>
      <c r="J827" s="124" t="str">
        <f>IF($I827="","",VLOOKUP($I827,加盟団体!$C$9:$H$208,5,FALSE))</f>
        <v/>
      </c>
      <c r="K827" s="182"/>
      <c r="L827" s="124"/>
      <c r="M827" s="182"/>
      <c r="N827" s="124"/>
      <c r="O827" s="183"/>
      <c r="P827" s="182"/>
      <c r="Q827" s="182"/>
      <c r="R827" s="182"/>
      <c r="S827" s="182"/>
      <c r="T827" s="182"/>
      <c r="U827" s="183"/>
      <c r="V827" s="185"/>
      <c r="W827" s="117" t="str">
        <f t="shared" si="119"/>
        <v/>
      </c>
      <c r="X827" s="197"/>
      <c r="Y827" s="182"/>
      <c r="Z827" s="198"/>
      <c r="AA827" s="184"/>
      <c r="AB827" s="184"/>
      <c r="AC827" s="200"/>
      <c r="AD827" s="182" t="s">
        <v>554</v>
      </c>
      <c r="AE827" s="122" t="str">
        <f t="shared" si="120"/>
        <v/>
      </c>
      <c r="AF827" s="125" t="str">
        <f t="shared" si="114"/>
        <v/>
      </c>
      <c r="AG827" s="125"/>
      <c r="AH827" s="121"/>
      <c r="AI827" s="121"/>
      <c r="AJ827" s="126">
        <f t="shared" si="115"/>
        <v>0</v>
      </c>
      <c r="AK827" s="119">
        <f t="shared" si="116"/>
        <v>0</v>
      </c>
      <c r="AL827" s="126">
        <f t="shared" si="121"/>
        <v>0</v>
      </c>
      <c r="AM827" s="178">
        <f t="shared" si="117"/>
        <v>0</v>
      </c>
      <c r="AN827" s="178">
        <f t="shared" si="122"/>
        <v>0</v>
      </c>
      <c r="AO827" s="178">
        <f t="shared" si="118"/>
        <v>0</v>
      </c>
    </row>
    <row r="828" spans="4:41" s="127" customFormat="1" hidden="1">
      <c r="D828" s="60">
        <v>768</v>
      </c>
      <c r="E828" s="182"/>
      <c r="F828" s="183"/>
      <c r="G828" s="184"/>
      <c r="H828" s="121" t="str">
        <f>IF($G828="","",VLOOKUP($G828,加盟団体!$C$9:$H$208,5,FALSE))</f>
        <v/>
      </c>
      <c r="I828" s="123"/>
      <c r="J828" s="124" t="str">
        <f>IF($I828="","",VLOOKUP($I828,加盟団体!$C$9:$H$208,5,FALSE))</f>
        <v/>
      </c>
      <c r="K828" s="182"/>
      <c r="L828" s="124"/>
      <c r="M828" s="182"/>
      <c r="N828" s="124"/>
      <c r="O828" s="183"/>
      <c r="P828" s="182"/>
      <c r="Q828" s="182"/>
      <c r="R828" s="182"/>
      <c r="S828" s="182"/>
      <c r="T828" s="182"/>
      <c r="U828" s="183"/>
      <c r="V828" s="185"/>
      <c r="W828" s="117" t="str">
        <f t="shared" si="119"/>
        <v/>
      </c>
      <c r="X828" s="197"/>
      <c r="Y828" s="182"/>
      <c r="Z828" s="198"/>
      <c r="AA828" s="184"/>
      <c r="AB828" s="184"/>
      <c r="AC828" s="200"/>
      <c r="AD828" s="182" t="s">
        <v>554</v>
      </c>
      <c r="AE828" s="122" t="str">
        <f t="shared" si="120"/>
        <v/>
      </c>
      <c r="AF828" s="125" t="str">
        <f t="shared" si="114"/>
        <v/>
      </c>
      <c r="AG828" s="125"/>
      <c r="AH828" s="121"/>
      <c r="AI828" s="121"/>
      <c r="AJ828" s="126">
        <f t="shared" si="115"/>
        <v>0</v>
      </c>
      <c r="AK828" s="119">
        <f t="shared" si="116"/>
        <v>0</v>
      </c>
      <c r="AL828" s="126">
        <f t="shared" si="121"/>
        <v>0</v>
      </c>
      <c r="AM828" s="178">
        <f t="shared" si="117"/>
        <v>0</v>
      </c>
      <c r="AN828" s="178">
        <f t="shared" si="122"/>
        <v>0</v>
      </c>
      <c r="AO828" s="178">
        <f t="shared" si="118"/>
        <v>0</v>
      </c>
    </row>
    <row r="829" spans="4:41" s="127" customFormat="1" hidden="1">
      <c r="D829" s="60">
        <v>769</v>
      </c>
      <c r="E829" s="182"/>
      <c r="F829" s="183"/>
      <c r="G829" s="184"/>
      <c r="H829" s="121" t="str">
        <f>IF($G829="","",VLOOKUP($G829,加盟団体!$C$9:$H$208,5,FALSE))</f>
        <v/>
      </c>
      <c r="I829" s="123"/>
      <c r="J829" s="124" t="str">
        <f>IF($I829="","",VLOOKUP($I829,加盟団体!$C$9:$H$208,5,FALSE))</f>
        <v/>
      </c>
      <c r="K829" s="182"/>
      <c r="L829" s="124"/>
      <c r="M829" s="182"/>
      <c r="N829" s="124"/>
      <c r="O829" s="183"/>
      <c r="P829" s="182"/>
      <c r="Q829" s="182"/>
      <c r="R829" s="182"/>
      <c r="S829" s="182"/>
      <c r="T829" s="182"/>
      <c r="U829" s="183"/>
      <c r="V829" s="185"/>
      <c r="W829" s="117" t="str">
        <f t="shared" si="119"/>
        <v/>
      </c>
      <c r="X829" s="197"/>
      <c r="Y829" s="182"/>
      <c r="Z829" s="198"/>
      <c r="AA829" s="184"/>
      <c r="AB829" s="184"/>
      <c r="AC829" s="200"/>
      <c r="AD829" s="182" t="s">
        <v>554</v>
      </c>
      <c r="AE829" s="122" t="str">
        <f t="shared" si="120"/>
        <v/>
      </c>
      <c r="AF829" s="125" t="str">
        <f t="shared" si="114"/>
        <v/>
      </c>
      <c r="AG829" s="125"/>
      <c r="AH829" s="121"/>
      <c r="AI829" s="121"/>
      <c r="AJ829" s="126">
        <f t="shared" si="115"/>
        <v>0</v>
      </c>
      <c r="AK829" s="119">
        <f t="shared" si="116"/>
        <v>0</v>
      </c>
      <c r="AL829" s="126">
        <f t="shared" si="121"/>
        <v>0</v>
      </c>
      <c r="AM829" s="178">
        <f t="shared" si="117"/>
        <v>0</v>
      </c>
      <c r="AN829" s="178">
        <f t="shared" si="122"/>
        <v>0</v>
      </c>
      <c r="AO829" s="178">
        <f t="shared" si="118"/>
        <v>0</v>
      </c>
    </row>
    <row r="830" spans="4:41" s="127" customFormat="1" hidden="1">
      <c r="D830" s="60">
        <v>770</v>
      </c>
      <c r="E830" s="182"/>
      <c r="F830" s="183"/>
      <c r="G830" s="184"/>
      <c r="H830" s="121" t="str">
        <f>IF($G830="","",VLOOKUP($G830,加盟団体!$C$9:$H$208,5,FALSE))</f>
        <v/>
      </c>
      <c r="I830" s="123"/>
      <c r="J830" s="124" t="str">
        <f>IF($I830="","",VLOOKUP($I830,加盟団体!$C$9:$H$208,5,FALSE))</f>
        <v/>
      </c>
      <c r="K830" s="182"/>
      <c r="L830" s="124"/>
      <c r="M830" s="182"/>
      <c r="N830" s="124"/>
      <c r="O830" s="183"/>
      <c r="P830" s="182"/>
      <c r="Q830" s="182"/>
      <c r="R830" s="182"/>
      <c r="S830" s="182"/>
      <c r="T830" s="182"/>
      <c r="U830" s="183"/>
      <c r="V830" s="185"/>
      <c r="W830" s="117" t="str">
        <f t="shared" ref="W830:W893" si="123">IF(V830="","",DATEDIF(TEXT(LEFTB($V830,4),"0000")&amp;"/"&amp;TEXT(MIDB($V830,6,2),"00")&amp;"/"&amp;TEXT(RIGHTB($V830,2),"00"),$W$60,"Y"))</f>
        <v/>
      </c>
      <c r="X830" s="197"/>
      <c r="Y830" s="182"/>
      <c r="Z830" s="198"/>
      <c r="AA830" s="184"/>
      <c r="AB830" s="184"/>
      <c r="AC830" s="200"/>
      <c r="AD830" s="182" t="s">
        <v>554</v>
      </c>
      <c r="AE830" s="122" t="str">
        <f t="shared" ref="AE830:AE893" si="124">IF(E830=$E$5,"○","")</f>
        <v/>
      </c>
      <c r="AF830" s="125" t="str">
        <f t="shared" ref="AF830:AF893" si="125">IF(V830="","",IF(AND(VALUE(TEXT(LEFTB($V830,4),"0000")&amp;TEXT(MIDB($V830,6,2),"00")&amp;TEXT(RIGHTB($V830,2),"00"))&gt;=20000701,VALUE(TEXT(LEFTB($V830,4),"0000")&amp;TEXT(MIDB($V830,6,2),"00")&amp;TEXT(RIGHTB($V830,2),"00"))&lt;=20050630),"○",""))</f>
        <v/>
      </c>
      <c r="AG830" s="125"/>
      <c r="AH830" s="121"/>
      <c r="AI830" s="121"/>
      <c r="AJ830" s="126">
        <f t="shared" ref="AJ830:AJ893" si="126">IF(G830="",0,IF(OR(M830=$M$2,M830=$M$3,M830=$M$4,M830=$M$5,M830=$M$10,M830=$M$11,M830=$M$12,M830=$M$13),4000,IF(OR(M830=$M$6,M830=$M$7),2000,IF(OR(M830=$M$8,M830=$M$9),1000,0))))</f>
        <v>0</v>
      </c>
      <c r="AK830" s="119">
        <f t="shared" ref="AK830:AK893" si="127">IF(G830="",0,IF(OR(K830=$K$2,K830=$K$3),96000,IF(K830=$K$4,66000,IF(K830=$K$5,46000,IF(OR(K830=$K$6,K830=$K$7),26000,IF(K830=$K$8,6000,IF(K830=$K$9,1000,0)))))))</f>
        <v>0</v>
      </c>
      <c r="AL830" s="126">
        <f t="shared" si="121"/>
        <v>0</v>
      </c>
      <c r="AM830" s="178">
        <f t="shared" ref="AM830:AM893" si="128">AJ830</f>
        <v>0</v>
      </c>
      <c r="AN830" s="178">
        <f t="shared" si="122"/>
        <v>0</v>
      </c>
      <c r="AO830" s="178">
        <f t="shared" ref="AO830:AO893" si="129">IF(AND($F830=$F$2,OR(M830=$M$6,M830=$M$7,M830=$M$8,M830=$M$9)),AL830*2,AL830)</f>
        <v>0</v>
      </c>
    </row>
    <row r="831" spans="4:41" s="127" customFormat="1" hidden="1">
      <c r="D831" s="60">
        <v>771</v>
      </c>
      <c r="E831" s="182"/>
      <c r="F831" s="183"/>
      <c r="G831" s="184"/>
      <c r="H831" s="121" t="str">
        <f>IF($G831="","",VLOOKUP($G831,加盟団体!$C$9:$H$208,5,FALSE))</f>
        <v/>
      </c>
      <c r="I831" s="123"/>
      <c r="J831" s="124" t="str">
        <f>IF($I831="","",VLOOKUP($I831,加盟団体!$C$9:$H$208,5,FALSE))</f>
        <v/>
      </c>
      <c r="K831" s="182"/>
      <c r="L831" s="124"/>
      <c r="M831" s="182"/>
      <c r="N831" s="124"/>
      <c r="O831" s="183"/>
      <c r="P831" s="182"/>
      <c r="Q831" s="182"/>
      <c r="R831" s="182"/>
      <c r="S831" s="182"/>
      <c r="T831" s="182"/>
      <c r="U831" s="183"/>
      <c r="V831" s="185"/>
      <c r="W831" s="117" t="str">
        <f t="shared" si="123"/>
        <v/>
      </c>
      <c r="X831" s="197"/>
      <c r="Y831" s="182"/>
      <c r="Z831" s="198"/>
      <c r="AA831" s="184"/>
      <c r="AB831" s="184"/>
      <c r="AC831" s="200"/>
      <c r="AD831" s="182" t="s">
        <v>554</v>
      </c>
      <c r="AE831" s="122" t="str">
        <f t="shared" si="124"/>
        <v/>
      </c>
      <c r="AF831" s="125" t="str">
        <f t="shared" si="125"/>
        <v/>
      </c>
      <c r="AG831" s="125"/>
      <c r="AH831" s="121"/>
      <c r="AI831" s="121"/>
      <c r="AJ831" s="126">
        <f t="shared" si="126"/>
        <v>0</v>
      </c>
      <c r="AK831" s="119">
        <f t="shared" si="127"/>
        <v>0</v>
      </c>
      <c r="AL831" s="126">
        <f t="shared" ref="AL831:AL894" si="130">IF(G831="",0,IF(OR(M831=$M$2,M831=$M$3,M831=$M$4,M831=$M$5),10000,IF(M831=$M$10,5000,IF(OR(M831=$M$6,M831=$M$7),2000,IF(AND(E831="追加",OR(M831=$M$6,M831=$M$7)),4000,IF(OR(M831=$M$8,M831=$M$9),1000,IF(AND(E831="追加",OR(M831=$M$8,M831=$M$9)),2000,0)))))))</f>
        <v>0</v>
      </c>
      <c r="AM831" s="178">
        <f t="shared" si="128"/>
        <v>0</v>
      </c>
      <c r="AN831" s="178">
        <f t="shared" ref="AN831:AN894" si="131">AK831</f>
        <v>0</v>
      </c>
      <c r="AO831" s="178">
        <f t="shared" si="129"/>
        <v>0</v>
      </c>
    </row>
    <row r="832" spans="4:41" s="127" customFormat="1" hidden="1">
      <c r="D832" s="60">
        <v>772</v>
      </c>
      <c r="E832" s="182"/>
      <c r="F832" s="183"/>
      <c r="G832" s="184"/>
      <c r="H832" s="121" t="str">
        <f>IF($G832="","",VLOOKUP($G832,加盟団体!$C$9:$H$208,5,FALSE))</f>
        <v/>
      </c>
      <c r="I832" s="123"/>
      <c r="J832" s="124" t="str">
        <f>IF($I832="","",VLOOKUP($I832,加盟団体!$C$9:$H$208,5,FALSE))</f>
        <v/>
      </c>
      <c r="K832" s="182"/>
      <c r="L832" s="124"/>
      <c r="M832" s="182"/>
      <c r="N832" s="124"/>
      <c r="O832" s="183"/>
      <c r="P832" s="182"/>
      <c r="Q832" s="182"/>
      <c r="R832" s="182"/>
      <c r="S832" s="182"/>
      <c r="T832" s="182"/>
      <c r="U832" s="183"/>
      <c r="V832" s="185"/>
      <c r="W832" s="117" t="str">
        <f t="shared" si="123"/>
        <v/>
      </c>
      <c r="X832" s="197"/>
      <c r="Y832" s="182"/>
      <c r="Z832" s="198"/>
      <c r="AA832" s="184"/>
      <c r="AB832" s="184"/>
      <c r="AC832" s="200"/>
      <c r="AD832" s="182" t="s">
        <v>554</v>
      </c>
      <c r="AE832" s="122" t="str">
        <f t="shared" si="124"/>
        <v/>
      </c>
      <c r="AF832" s="125" t="str">
        <f t="shared" si="125"/>
        <v/>
      </c>
      <c r="AG832" s="125"/>
      <c r="AH832" s="121"/>
      <c r="AI832" s="121"/>
      <c r="AJ832" s="126">
        <f t="shared" si="126"/>
        <v>0</v>
      </c>
      <c r="AK832" s="119">
        <f t="shared" si="127"/>
        <v>0</v>
      </c>
      <c r="AL832" s="126">
        <f t="shared" si="130"/>
        <v>0</v>
      </c>
      <c r="AM832" s="178">
        <f t="shared" si="128"/>
        <v>0</v>
      </c>
      <c r="AN832" s="178">
        <f t="shared" si="131"/>
        <v>0</v>
      </c>
      <c r="AO832" s="178">
        <f t="shared" si="129"/>
        <v>0</v>
      </c>
    </row>
    <row r="833" spans="4:41" s="127" customFormat="1" hidden="1">
      <c r="D833" s="60">
        <v>773</v>
      </c>
      <c r="E833" s="182"/>
      <c r="F833" s="183"/>
      <c r="G833" s="184"/>
      <c r="H833" s="121" t="str">
        <f>IF($G833="","",VLOOKUP($G833,加盟団体!$C$9:$H$208,5,FALSE))</f>
        <v/>
      </c>
      <c r="I833" s="123"/>
      <c r="J833" s="124" t="str">
        <f>IF($I833="","",VLOOKUP($I833,加盟団体!$C$9:$H$208,5,FALSE))</f>
        <v/>
      </c>
      <c r="K833" s="182"/>
      <c r="L833" s="124"/>
      <c r="M833" s="182"/>
      <c r="N833" s="124"/>
      <c r="O833" s="183"/>
      <c r="P833" s="182"/>
      <c r="Q833" s="182"/>
      <c r="R833" s="182"/>
      <c r="S833" s="182"/>
      <c r="T833" s="182"/>
      <c r="U833" s="183"/>
      <c r="V833" s="185"/>
      <c r="W833" s="117" t="str">
        <f t="shared" si="123"/>
        <v/>
      </c>
      <c r="X833" s="197"/>
      <c r="Y833" s="182"/>
      <c r="Z833" s="198"/>
      <c r="AA833" s="184"/>
      <c r="AB833" s="184"/>
      <c r="AC833" s="200"/>
      <c r="AD833" s="182" t="s">
        <v>554</v>
      </c>
      <c r="AE833" s="122" t="str">
        <f t="shared" si="124"/>
        <v/>
      </c>
      <c r="AF833" s="125" t="str">
        <f t="shared" si="125"/>
        <v/>
      </c>
      <c r="AG833" s="125"/>
      <c r="AH833" s="121"/>
      <c r="AI833" s="121"/>
      <c r="AJ833" s="126">
        <f t="shared" si="126"/>
        <v>0</v>
      </c>
      <c r="AK833" s="119">
        <f t="shared" si="127"/>
        <v>0</v>
      </c>
      <c r="AL833" s="126">
        <f t="shared" si="130"/>
        <v>0</v>
      </c>
      <c r="AM833" s="178">
        <f t="shared" si="128"/>
        <v>0</v>
      </c>
      <c r="AN833" s="178">
        <f t="shared" si="131"/>
        <v>0</v>
      </c>
      <c r="AO833" s="178">
        <f t="shared" si="129"/>
        <v>0</v>
      </c>
    </row>
    <row r="834" spans="4:41" s="127" customFormat="1" hidden="1">
      <c r="D834" s="60">
        <v>774</v>
      </c>
      <c r="E834" s="182"/>
      <c r="F834" s="183"/>
      <c r="G834" s="184"/>
      <c r="H834" s="121" t="str">
        <f>IF($G834="","",VLOOKUP($G834,加盟団体!$C$9:$H$208,5,FALSE))</f>
        <v/>
      </c>
      <c r="I834" s="123"/>
      <c r="J834" s="124" t="str">
        <f>IF($I834="","",VLOOKUP($I834,加盟団体!$C$9:$H$208,5,FALSE))</f>
        <v/>
      </c>
      <c r="K834" s="182"/>
      <c r="L834" s="124"/>
      <c r="M834" s="182"/>
      <c r="N834" s="124"/>
      <c r="O834" s="183"/>
      <c r="P834" s="182"/>
      <c r="Q834" s="182"/>
      <c r="R834" s="182"/>
      <c r="S834" s="182"/>
      <c r="T834" s="182"/>
      <c r="U834" s="183"/>
      <c r="V834" s="185"/>
      <c r="W834" s="117" t="str">
        <f t="shared" si="123"/>
        <v/>
      </c>
      <c r="X834" s="197"/>
      <c r="Y834" s="182"/>
      <c r="Z834" s="198"/>
      <c r="AA834" s="184"/>
      <c r="AB834" s="184"/>
      <c r="AC834" s="200"/>
      <c r="AD834" s="182" t="s">
        <v>554</v>
      </c>
      <c r="AE834" s="122" t="str">
        <f t="shared" si="124"/>
        <v/>
      </c>
      <c r="AF834" s="125" t="str">
        <f t="shared" si="125"/>
        <v/>
      </c>
      <c r="AG834" s="125"/>
      <c r="AH834" s="121"/>
      <c r="AI834" s="121"/>
      <c r="AJ834" s="126">
        <f t="shared" si="126"/>
        <v>0</v>
      </c>
      <c r="AK834" s="119">
        <f t="shared" si="127"/>
        <v>0</v>
      </c>
      <c r="AL834" s="126">
        <f t="shared" si="130"/>
        <v>0</v>
      </c>
      <c r="AM834" s="178">
        <f t="shared" si="128"/>
        <v>0</v>
      </c>
      <c r="AN834" s="178">
        <f t="shared" si="131"/>
        <v>0</v>
      </c>
      <c r="AO834" s="178">
        <f t="shared" si="129"/>
        <v>0</v>
      </c>
    </row>
    <row r="835" spans="4:41" s="127" customFormat="1" hidden="1">
      <c r="D835" s="60">
        <v>775</v>
      </c>
      <c r="E835" s="182"/>
      <c r="F835" s="183"/>
      <c r="G835" s="184"/>
      <c r="H835" s="121" t="str">
        <f>IF($G835="","",VLOOKUP($G835,加盟団体!$C$9:$H$208,5,FALSE))</f>
        <v/>
      </c>
      <c r="I835" s="123"/>
      <c r="J835" s="124" t="str">
        <f>IF($I835="","",VLOOKUP($I835,加盟団体!$C$9:$H$208,5,FALSE))</f>
        <v/>
      </c>
      <c r="K835" s="182"/>
      <c r="L835" s="124"/>
      <c r="M835" s="182"/>
      <c r="N835" s="124"/>
      <c r="O835" s="183"/>
      <c r="P835" s="182"/>
      <c r="Q835" s="182"/>
      <c r="R835" s="182"/>
      <c r="S835" s="182"/>
      <c r="T835" s="182"/>
      <c r="U835" s="183"/>
      <c r="V835" s="185"/>
      <c r="W835" s="117" t="str">
        <f t="shared" si="123"/>
        <v/>
      </c>
      <c r="X835" s="197"/>
      <c r="Y835" s="182"/>
      <c r="Z835" s="198"/>
      <c r="AA835" s="184"/>
      <c r="AB835" s="184"/>
      <c r="AC835" s="200"/>
      <c r="AD835" s="182" t="s">
        <v>554</v>
      </c>
      <c r="AE835" s="122" t="str">
        <f t="shared" si="124"/>
        <v/>
      </c>
      <c r="AF835" s="125" t="str">
        <f t="shared" si="125"/>
        <v/>
      </c>
      <c r="AG835" s="125"/>
      <c r="AH835" s="121"/>
      <c r="AI835" s="121"/>
      <c r="AJ835" s="126">
        <f t="shared" si="126"/>
        <v>0</v>
      </c>
      <c r="AK835" s="119">
        <f t="shared" si="127"/>
        <v>0</v>
      </c>
      <c r="AL835" s="126">
        <f t="shared" si="130"/>
        <v>0</v>
      </c>
      <c r="AM835" s="178">
        <f t="shared" si="128"/>
        <v>0</v>
      </c>
      <c r="AN835" s="178">
        <f t="shared" si="131"/>
        <v>0</v>
      </c>
      <c r="AO835" s="178">
        <f t="shared" si="129"/>
        <v>0</v>
      </c>
    </row>
    <row r="836" spans="4:41" s="127" customFormat="1" hidden="1">
      <c r="D836" s="60">
        <v>776</v>
      </c>
      <c r="E836" s="182"/>
      <c r="F836" s="183"/>
      <c r="G836" s="184"/>
      <c r="H836" s="121" t="str">
        <f>IF($G836="","",VLOOKUP($G836,加盟団体!$C$9:$H$208,5,FALSE))</f>
        <v/>
      </c>
      <c r="I836" s="123"/>
      <c r="J836" s="124" t="str">
        <f>IF($I836="","",VLOOKUP($I836,加盟団体!$C$9:$H$208,5,FALSE))</f>
        <v/>
      </c>
      <c r="K836" s="182"/>
      <c r="L836" s="124"/>
      <c r="M836" s="182"/>
      <c r="N836" s="124"/>
      <c r="O836" s="183"/>
      <c r="P836" s="182"/>
      <c r="Q836" s="182"/>
      <c r="R836" s="182"/>
      <c r="S836" s="182"/>
      <c r="T836" s="182"/>
      <c r="U836" s="183"/>
      <c r="V836" s="185"/>
      <c r="W836" s="117" t="str">
        <f t="shared" si="123"/>
        <v/>
      </c>
      <c r="X836" s="197"/>
      <c r="Y836" s="182"/>
      <c r="Z836" s="198"/>
      <c r="AA836" s="184"/>
      <c r="AB836" s="184"/>
      <c r="AC836" s="200"/>
      <c r="AD836" s="182" t="s">
        <v>554</v>
      </c>
      <c r="AE836" s="122" t="str">
        <f t="shared" si="124"/>
        <v/>
      </c>
      <c r="AF836" s="125" t="str">
        <f t="shared" si="125"/>
        <v/>
      </c>
      <c r="AG836" s="125"/>
      <c r="AH836" s="121"/>
      <c r="AI836" s="121"/>
      <c r="AJ836" s="126">
        <f t="shared" si="126"/>
        <v>0</v>
      </c>
      <c r="AK836" s="119">
        <f t="shared" si="127"/>
        <v>0</v>
      </c>
      <c r="AL836" s="126">
        <f t="shared" si="130"/>
        <v>0</v>
      </c>
      <c r="AM836" s="178">
        <f t="shared" si="128"/>
        <v>0</v>
      </c>
      <c r="AN836" s="178">
        <f t="shared" si="131"/>
        <v>0</v>
      </c>
      <c r="AO836" s="178">
        <f t="shared" si="129"/>
        <v>0</v>
      </c>
    </row>
    <row r="837" spans="4:41" s="127" customFormat="1" hidden="1">
      <c r="D837" s="60">
        <v>777</v>
      </c>
      <c r="E837" s="182"/>
      <c r="F837" s="183"/>
      <c r="G837" s="184"/>
      <c r="H837" s="121" t="str">
        <f>IF($G837="","",VLOOKUP($G837,加盟団体!$C$9:$H$208,5,FALSE))</f>
        <v/>
      </c>
      <c r="I837" s="123"/>
      <c r="J837" s="124" t="str">
        <f>IF($I837="","",VLOOKUP($I837,加盟団体!$C$9:$H$208,5,FALSE))</f>
        <v/>
      </c>
      <c r="K837" s="182"/>
      <c r="L837" s="124"/>
      <c r="M837" s="182"/>
      <c r="N837" s="124"/>
      <c r="O837" s="183"/>
      <c r="P837" s="182"/>
      <c r="Q837" s="182"/>
      <c r="R837" s="182"/>
      <c r="S837" s="182"/>
      <c r="T837" s="182"/>
      <c r="U837" s="183"/>
      <c r="V837" s="185"/>
      <c r="W837" s="117" t="str">
        <f t="shared" si="123"/>
        <v/>
      </c>
      <c r="X837" s="197"/>
      <c r="Y837" s="182"/>
      <c r="Z837" s="198"/>
      <c r="AA837" s="184"/>
      <c r="AB837" s="184"/>
      <c r="AC837" s="200"/>
      <c r="AD837" s="182" t="s">
        <v>554</v>
      </c>
      <c r="AE837" s="122" t="str">
        <f t="shared" si="124"/>
        <v/>
      </c>
      <c r="AF837" s="125" t="str">
        <f t="shared" si="125"/>
        <v/>
      </c>
      <c r="AG837" s="125"/>
      <c r="AH837" s="121"/>
      <c r="AI837" s="121"/>
      <c r="AJ837" s="126">
        <f t="shared" si="126"/>
        <v>0</v>
      </c>
      <c r="AK837" s="119">
        <f t="shared" si="127"/>
        <v>0</v>
      </c>
      <c r="AL837" s="126">
        <f t="shared" si="130"/>
        <v>0</v>
      </c>
      <c r="AM837" s="178">
        <f t="shared" si="128"/>
        <v>0</v>
      </c>
      <c r="AN837" s="178">
        <f t="shared" si="131"/>
        <v>0</v>
      </c>
      <c r="AO837" s="178">
        <f t="shared" si="129"/>
        <v>0</v>
      </c>
    </row>
    <row r="838" spans="4:41" s="127" customFormat="1" hidden="1">
      <c r="D838" s="60">
        <v>778</v>
      </c>
      <c r="E838" s="182"/>
      <c r="F838" s="183"/>
      <c r="G838" s="184"/>
      <c r="H838" s="121" t="str">
        <f>IF($G838="","",VLOOKUP($G838,加盟団体!$C$9:$H$208,5,FALSE))</f>
        <v/>
      </c>
      <c r="I838" s="123"/>
      <c r="J838" s="124" t="str">
        <f>IF($I838="","",VLOOKUP($I838,加盟団体!$C$9:$H$208,5,FALSE))</f>
        <v/>
      </c>
      <c r="K838" s="182"/>
      <c r="L838" s="124"/>
      <c r="M838" s="182"/>
      <c r="N838" s="124"/>
      <c r="O838" s="183"/>
      <c r="P838" s="182"/>
      <c r="Q838" s="182"/>
      <c r="R838" s="182"/>
      <c r="S838" s="182"/>
      <c r="T838" s="182"/>
      <c r="U838" s="183"/>
      <c r="V838" s="185"/>
      <c r="W838" s="117" t="str">
        <f t="shared" si="123"/>
        <v/>
      </c>
      <c r="X838" s="197"/>
      <c r="Y838" s="182"/>
      <c r="Z838" s="198"/>
      <c r="AA838" s="184"/>
      <c r="AB838" s="184"/>
      <c r="AC838" s="200"/>
      <c r="AD838" s="182" t="s">
        <v>554</v>
      </c>
      <c r="AE838" s="122" t="str">
        <f t="shared" si="124"/>
        <v/>
      </c>
      <c r="AF838" s="125" t="str">
        <f t="shared" si="125"/>
        <v/>
      </c>
      <c r="AG838" s="125"/>
      <c r="AH838" s="121"/>
      <c r="AI838" s="121"/>
      <c r="AJ838" s="126">
        <f t="shared" si="126"/>
        <v>0</v>
      </c>
      <c r="AK838" s="119">
        <f t="shared" si="127"/>
        <v>0</v>
      </c>
      <c r="AL838" s="126">
        <f t="shared" si="130"/>
        <v>0</v>
      </c>
      <c r="AM838" s="178">
        <f t="shared" si="128"/>
        <v>0</v>
      </c>
      <c r="AN838" s="178">
        <f t="shared" si="131"/>
        <v>0</v>
      </c>
      <c r="AO838" s="178">
        <f t="shared" si="129"/>
        <v>0</v>
      </c>
    </row>
    <row r="839" spans="4:41" s="127" customFormat="1" hidden="1">
      <c r="D839" s="60">
        <v>779</v>
      </c>
      <c r="E839" s="182"/>
      <c r="F839" s="183"/>
      <c r="G839" s="184"/>
      <c r="H839" s="121" t="str">
        <f>IF($G839="","",VLOOKUP($G839,加盟団体!$C$9:$H$208,5,FALSE))</f>
        <v/>
      </c>
      <c r="I839" s="123"/>
      <c r="J839" s="124" t="str">
        <f>IF($I839="","",VLOOKUP($I839,加盟団体!$C$9:$H$208,5,FALSE))</f>
        <v/>
      </c>
      <c r="K839" s="182"/>
      <c r="L839" s="124"/>
      <c r="M839" s="182"/>
      <c r="N839" s="124"/>
      <c r="O839" s="183"/>
      <c r="P839" s="182"/>
      <c r="Q839" s="182"/>
      <c r="R839" s="182"/>
      <c r="S839" s="182"/>
      <c r="T839" s="182"/>
      <c r="U839" s="183"/>
      <c r="V839" s="185"/>
      <c r="W839" s="117" t="str">
        <f t="shared" si="123"/>
        <v/>
      </c>
      <c r="X839" s="197"/>
      <c r="Y839" s="182"/>
      <c r="Z839" s="198"/>
      <c r="AA839" s="184"/>
      <c r="AB839" s="184"/>
      <c r="AC839" s="200"/>
      <c r="AD839" s="182" t="s">
        <v>554</v>
      </c>
      <c r="AE839" s="122" t="str">
        <f t="shared" si="124"/>
        <v/>
      </c>
      <c r="AF839" s="125" t="str">
        <f t="shared" si="125"/>
        <v/>
      </c>
      <c r="AG839" s="125"/>
      <c r="AH839" s="121"/>
      <c r="AI839" s="121"/>
      <c r="AJ839" s="126">
        <f t="shared" si="126"/>
        <v>0</v>
      </c>
      <c r="AK839" s="119">
        <f t="shared" si="127"/>
        <v>0</v>
      </c>
      <c r="AL839" s="126">
        <f t="shared" si="130"/>
        <v>0</v>
      </c>
      <c r="AM839" s="178">
        <f t="shared" si="128"/>
        <v>0</v>
      </c>
      <c r="AN839" s="178">
        <f t="shared" si="131"/>
        <v>0</v>
      </c>
      <c r="AO839" s="178">
        <f t="shared" si="129"/>
        <v>0</v>
      </c>
    </row>
    <row r="840" spans="4:41" s="127" customFormat="1" hidden="1">
      <c r="D840" s="60">
        <v>780</v>
      </c>
      <c r="E840" s="182"/>
      <c r="F840" s="183"/>
      <c r="G840" s="184"/>
      <c r="H840" s="121" t="str">
        <f>IF($G840="","",VLOOKUP($G840,加盟団体!$C$9:$H$208,5,FALSE))</f>
        <v/>
      </c>
      <c r="I840" s="123"/>
      <c r="J840" s="124" t="str">
        <f>IF($I840="","",VLOOKUP($I840,加盟団体!$C$9:$H$208,5,FALSE))</f>
        <v/>
      </c>
      <c r="K840" s="182"/>
      <c r="L840" s="124"/>
      <c r="M840" s="182"/>
      <c r="N840" s="124"/>
      <c r="O840" s="183"/>
      <c r="P840" s="182"/>
      <c r="Q840" s="182"/>
      <c r="R840" s="182"/>
      <c r="S840" s="182"/>
      <c r="T840" s="182"/>
      <c r="U840" s="183"/>
      <c r="V840" s="185"/>
      <c r="W840" s="117" t="str">
        <f t="shared" si="123"/>
        <v/>
      </c>
      <c r="X840" s="197"/>
      <c r="Y840" s="182"/>
      <c r="Z840" s="198"/>
      <c r="AA840" s="184"/>
      <c r="AB840" s="184"/>
      <c r="AC840" s="200"/>
      <c r="AD840" s="182" t="s">
        <v>554</v>
      </c>
      <c r="AE840" s="122" t="str">
        <f t="shared" si="124"/>
        <v/>
      </c>
      <c r="AF840" s="125" t="str">
        <f t="shared" si="125"/>
        <v/>
      </c>
      <c r="AG840" s="125"/>
      <c r="AH840" s="121"/>
      <c r="AI840" s="121"/>
      <c r="AJ840" s="126">
        <f t="shared" si="126"/>
        <v>0</v>
      </c>
      <c r="AK840" s="119">
        <f t="shared" si="127"/>
        <v>0</v>
      </c>
      <c r="AL840" s="126">
        <f t="shared" si="130"/>
        <v>0</v>
      </c>
      <c r="AM840" s="178">
        <f t="shared" si="128"/>
        <v>0</v>
      </c>
      <c r="AN840" s="178">
        <f t="shared" si="131"/>
        <v>0</v>
      </c>
      <c r="AO840" s="178">
        <f t="shared" si="129"/>
        <v>0</v>
      </c>
    </row>
    <row r="841" spans="4:41" s="127" customFormat="1" hidden="1">
      <c r="D841" s="60">
        <v>781</v>
      </c>
      <c r="E841" s="182"/>
      <c r="F841" s="183"/>
      <c r="G841" s="184"/>
      <c r="H841" s="121" t="str">
        <f>IF($G841="","",VLOOKUP($G841,加盟団体!$C$9:$H$208,5,FALSE))</f>
        <v/>
      </c>
      <c r="I841" s="123"/>
      <c r="J841" s="124" t="str">
        <f>IF($I841="","",VLOOKUP($I841,加盟団体!$C$9:$H$208,5,FALSE))</f>
        <v/>
      </c>
      <c r="K841" s="182"/>
      <c r="L841" s="124"/>
      <c r="M841" s="182"/>
      <c r="N841" s="124"/>
      <c r="O841" s="183"/>
      <c r="P841" s="182"/>
      <c r="Q841" s="182"/>
      <c r="R841" s="182"/>
      <c r="S841" s="182"/>
      <c r="T841" s="182"/>
      <c r="U841" s="183"/>
      <c r="V841" s="185"/>
      <c r="W841" s="117" t="str">
        <f t="shared" si="123"/>
        <v/>
      </c>
      <c r="X841" s="197"/>
      <c r="Y841" s="182"/>
      <c r="Z841" s="198"/>
      <c r="AA841" s="184"/>
      <c r="AB841" s="184"/>
      <c r="AC841" s="200"/>
      <c r="AD841" s="182" t="s">
        <v>554</v>
      </c>
      <c r="AE841" s="122" t="str">
        <f t="shared" si="124"/>
        <v/>
      </c>
      <c r="AF841" s="125" t="str">
        <f t="shared" si="125"/>
        <v/>
      </c>
      <c r="AG841" s="125"/>
      <c r="AH841" s="121"/>
      <c r="AI841" s="121"/>
      <c r="AJ841" s="126">
        <f t="shared" si="126"/>
        <v>0</v>
      </c>
      <c r="AK841" s="119">
        <f t="shared" si="127"/>
        <v>0</v>
      </c>
      <c r="AL841" s="126">
        <f t="shared" si="130"/>
        <v>0</v>
      </c>
      <c r="AM841" s="178">
        <f t="shared" si="128"/>
        <v>0</v>
      </c>
      <c r="AN841" s="178">
        <f t="shared" si="131"/>
        <v>0</v>
      </c>
      <c r="AO841" s="178">
        <f t="shared" si="129"/>
        <v>0</v>
      </c>
    </row>
    <row r="842" spans="4:41" s="127" customFormat="1" hidden="1">
      <c r="D842" s="60">
        <v>782</v>
      </c>
      <c r="E842" s="182"/>
      <c r="F842" s="183"/>
      <c r="G842" s="184"/>
      <c r="H842" s="121" t="str">
        <f>IF($G842="","",VLOOKUP($G842,加盟団体!$C$9:$H$208,5,FALSE))</f>
        <v/>
      </c>
      <c r="I842" s="123"/>
      <c r="J842" s="124" t="str">
        <f>IF($I842="","",VLOOKUP($I842,加盟団体!$C$9:$H$208,5,FALSE))</f>
        <v/>
      </c>
      <c r="K842" s="182"/>
      <c r="L842" s="124"/>
      <c r="M842" s="182"/>
      <c r="N842" s="124"/>
      <c r="O842" s="183"/>
      <c r="P842" s="182"/>
      <c r="Q842" s="182"/>
      <c r="R842" s="182"/>
      <c r="S842" s="182"/>
      <c r="T842" s="182"/>
      <c r="U842" s="183"/>
      <c r="V842" s="185"/>
      <c r="W842" s="117" t="str">
        <f t="shared" si="123"/>
        <v/>
      </c>
      <c r="X842" s="197"/>
      <c r="Y842" s="182"/>
      <c r="Z842" s="198"/>
      <c r="AA842" s="184"/>
      <c r="AB842" s="184"/>
      <c r="AC842" s="200"/>
      <c r="AD842" s="182" t="s">
        <v>554</v>
      </c>
      <c r="AE842" s="122" t="str">
        <f t="shared" si="124"/>
        <v/>
      </c>
      <c r="AF842" s="125" t="str">
        <f t="shared" si="125"/>
        <v/>
      </c>
      <c r="AG842" s="125"/>
      <c r="AH842" s="121"/>
      <c r="AI842" s="121"/>
      <c r="AJ842" s="126">
        <f t="shared" si="126"/>
        <v>0</v>
      </c>
      <c r="AK842" s="119">
        <f t="shared" si="127"/>
        <v>0</v>
      </c>
      <c r="AL842" s="126">
        <f t="shared" si="130"/>
        <v>0</v>
      </c>
      <c r="AM842" s="178">
        <f t="shared" si="128"/>
        <v>0</v>
      </c>
      <c r="AN842" s="178">
        <f t="shared" si="131"/>
        <v>0</v>
      </c>
      <c r="AO842" s="178">
        <f t="shared" si="129"/>
        <v>0</v>
      </c>
    </row>
    <row r="843" spans="4:41" s="127" customFormat="1" hidden="1">
      <c r="D843" s="60">
        <v>783</v>
      </c>
      <c r="E843" s="182"/>
      <c r="F843" s="183"/>
      <c r="G843" s="184"/>
      <c r="H843" s="121" t="str">
        <f>IF($G843="","",VLOOKUP($G843,加盟団体!$C$9:$H$208,5,FALSE))</f>
        <v/>
      </c>
      <c r="I843" s="123"/>
      <c r="J843" s="124" t="str">
        <f>IF($I843="","",VLOOKUP($I843,加盟団体!$C$9:$H$208,5,FALSE))</f>
        <v/>
      </c>
      <c r="K843" s="182"/>
      <c r="L843" s="124"/>
      <c r="M843" s="182"/>
      <c r="N843" s="124"/>
      <c r="O843" s="183"/>
      <c r="P843" s="182"/>
      <c r="Q843" s="182"/>
      <c r="R843" s="182"/>
      <c r="S843" s="182"/>
      <c r="T843" s="182"/>
      <c r="U843" s="183"/>
      <c r="V843" s="185"/>
      <c r="W843" s="117" t="str">
        <f t="shared" si="123"/>
        <v/>
      </c>
      <c r="X843" s="197"/>
      <c r="Y843" s="182"/>
      <c r="Z843" s="198"/>
      <c r="AA843" s="184"/>
      <c r="AB843" s="184"/>
      <c r="AC843" s="200"/>
      <c r="AD843" s="182" t="s">
        <v>554</v>
      </c>
      <c r="AE843" s="122" t="str">
        <f t="shared" si="124"/>
        <v/>
      </c>
      <c r="AF843" s="125" t="str">
        <f t="shared" si="125"/>
        <v/>
      </c>
      <c r="AG843" s="125"/>
      <c r="AH843" s="121"/>
      <c r="AI843" s="121"/>
      <c r="AJ843" s="126">
        <f t="shared" si="126"/>
        <v>0</v>
      </c>
      <c r="AK843" s="119">
        <f t="shared" si="127"/>
        <v>0</v>
      </c>
      <c r="AL843" s="126">
        <f t="shared" si="130"/>
        <v>0</v>
      </c>
      <c r="AM843" s="178">
        <f t="shared" si="128"/>
        <v>0</v>
      </c>
      <c r="AN843" s="178">
        <f t="shared" si="131"/>
        <v>0</v>
      </c>
      <c r="AO843" s="178">
        <f t="shared" si="129"/>
        <v>0</v>
      </c>
    </row>
    <row r="844" spans="4:41" s="127" customFormat="1" hidden="1">
      <c r="D844" s="60">
        <v>784</v>
      </c>
      <c r="E844" s="182"/>
      <c r="F844" s="183"/>
      <c r="G844" s="184"/>
      <c r="H844" s="121" t="str">
        <f>IF($G844="","",VLOOKUP($G844,加盟団体!$C$9:$H$208,5,FALSE))</f>
        <v/>
      </c>
      <c r="I844" s="123"/>
      <c r="J844" s="124" t="str">
        <f>IF($I844="","",VLOOKUP($I844,加盟団体!$C$9:$H$208,5,FALSE))</f>
        <v/>
      </c>
      <c r="K844" s="182"/>
      <c r="L844" s="124"/>
      <c r="M844" s="182"/>
      <c r="N844" s="124"/>
      <c r="O844" s="183"/>
      <c r="P844" s="182"/>
      <c r="Q844" s="182"/>
      <c r="R844" s="182"/>
      <c r="S844" s="182"/>
      <c r="T844" s="182"/>
      <c r="U844" s="183"/>
      <c r="V844" s="185"/>
      <c r="W844" s="117" t="str">
        <f t="shared" si="123"/>
        <v/>
      </c>
      <c r="X844" s="197"/>
      <c r="Y844" s="182"/>
      <c r="Z844" s="198"/>
      <c r="AA844" s="184"/>
      <c r="AB844" s="184"/>
      <c r="AC844" s="200"/>
      <c r="AD844" s="182" t="s">
        <v>554</v>
      </c>
      <c r="AE844" s="122" t="str">
        <f t="shared" si="124"/>
        <v/>
      </c>
      <c r="AF844" s="125" t="str">
        <f t="shared" si="125"/>
        <v/>
      </c>
      <c r="AG844" s="125"/>
      <c r="AH844" s="121"/>
      <c r="AI844" s="121"/>
      <c r="AJ844" s="126">
        <f t="shared" si="126"/>
        <v>0</v>
      </c>
      <c r="AK844" s="119">
        <f t="shared" si="127"/>
        <v>0</v>
      </c>
      <c r="AL844" s="126">
        <f t="shared" si="130"/>
        <v>0</v>
      </c>
      <c r="AM844" s="178">
        <f t="shared" si="128"/>
        <v>0</v>
      </c>
      <c r="AN844" s="178">
        <f t="shared" si="131"/>
        <v>0</v>
      </c>
      <c r="AO844" s="178">
        <f t="shared" si="129"/>
        <v>0</v>
      </c>
    </row>
    <row r="845" spans="4:41" s="127" customFormat="1" hidden="1">
      <c r="D845" s="60">
        <v>785</v>
      </c>
      <c r="E845" s="182"/>
      <c r="F845" s="183"/>
      <c r="G845" s="184"/>
      <c r="H845" s="121" t="str">
        <f>IF($G845="","",VLOOKUP($G845,加盟団体!$C$9:$H$208,5,FALSE))</f>
        <v/>
      </c>
      <c r="I845" s="123"/>
      <c r="J845" s="124" t="str">
        <f>IF($I845="","",VLOOKUP($I845,加盟団体!$C$9:$H$208,5,FALSE))</f>
        <v/>
      </c>
      <c r="K845" s="182"/>
      <c r="L845" s="124"/>
      <c r="M845" s="182"/>
      <c r="N845" s="124"/>
      <c r="O845" s="183"/>
      <c r="P845" s="182"/>
      <c r="Q845" s="182"/>
      <c r="R845" s="182"/>
      <c r="S845" s="182"/>
      <c r="T845" s="182"/>
      <c r="U845" s="183"/>
      <c r="V845" s="185"/>
      <c r="W845" s="117" t="str">
        <f t="shared" si="123"/>
        <v/>
      </c>
      <c r="X845" s="197"/>
      <c r="Y845" s="182"/>
      <c r="Z845" s="198"/>
      <c r="AA845" s="184"/>
      <c r="AB845" s="184"/>
      <c r="AC845" s="200"/>
      <c r="AD845" s="182" t="s">
        <v>554</v>
      </c>
      <c r="AE845" s="122" t="str">
        <f t="shared" si="124"/>
        <v/>
      </c>
      <c r="AF845" s="125" t="str">
        <f t="shared" si="125"/>
        <v/>
      </c>
      <c r="AG845" s="125"/>
      <c r="AH845" s="121"/>
      <c r="AI845" s="121"/>
      <c r="AJ845" s="126">
        <f t="shared" si="126"/>
        <v>0</v>
      </c>
      <c r="AK845" s="119">
        <f t="shared" si="127"/>
        <v>0</v>
      </c>
      <c r="AL845" s="126">
        <f t="shared" si="130"/>
        <v>0</v>
      </c>
      <c r="AM845" s="178">
        <f t="shared" si="128"/>
        <v>0</v>
      </c>
      <c r="AN845" s="178">
        <f t="shared" si="131"/>
        <v>0</v>
      </c>
      <c r="AO845" s="178">
        <f t="shared" si="129"/>
        <v>0</v>
      </c>
    </row>
    <row r="846" spans="4:41" s="127" customFormat="1" hidden="1">
      <c r="D846" s="60">
        <v>786</v>
      </c>
      <c r="E846" s="182"/>
      <c r="F846" s="183"/>
      <c r="G846" s="184"/>
      <c r="H846" s="121" t="str">
        <f>IF($G846="","",VLOOKUP($G846,加盟団体!$C$9:$H$208,5,FALSE))</f>
        <v/>
      </c>
      <c r="I846" s="123"/>
      <c r="J846" s="124" t="str">
        <f>IF($I846="","",VLOOKUP($I846,加盟団体!$C$9:$H$208,5,FALSE))</f>
        <v/>
      </c>
      <c r="K846" s="182"/>
      <c r="L846" s="124"/>
      <c r="M846" s="182"/>
      <c r="N846" s="124"/>
      <c r="O846" s="183"/>
      <c r="P846" s="182"/>
      <c r="Q846" s="182"/>
      <c r="R846" s="182"/>
      <c r="S846" s="182"/>
      <c r="T846" s="182"/>
      <c r="U846" s="183"/>
      <c r="V846" s="185"/>
      <c r="W846" s="117" t="str">
        <f t="shared" si="123"/>
        <v/>
      </c>
      <c r="X846" s="197"/>
      <c r="Y846" s="182"/>
      <c r="Z846" s="198"/>
      <c r="AA846" s="184"/>
      <c r="AB846" s="184"/>
      <c r="AC846" s="200"/>
      <c r="AD846" s="182" t="s">
        <v>554</v>
      </c>
      <c r="AE846" s="122" t="str">
        <f t="shared" si="124"/>
        <v/>
      </c>
      <c r="AF846" s="125" t="str">
        <f t="shared" si="125"/>
        <v/>
      </c>
      <c r="AG846" s="125"/>
      <c r="AH846" s="121"/>
      <c r="AI846" s="121"/>
      <c r="AJ846" s="126">
        <f t="shared" si="126"/>
        <v>0</v>
      </c>
      <c r="AK846" s="119">
        <f t="shared" si="127"/>
        <v>0</v>
      </c>
      <c r="AL846" s="126">
        <f t="shared" si="130"/>
        <v>0</v>
      </c>
      <c r="AM846" s="178">
        <f t="shared" si="128"/>
        <v>0</v>
      </c>
      <c r="AN846" s="178">
        <f t="shared" si="131"/>
        <v>0</v>
      </c>
      <c r="AO846" s="178">
        <f t="shared" si="129"/>
        <v>0</v>
      </c>
    </row>
    <row r="847" spans="4:41" s="127" customFormat="1" hidden="1">
      <c r="D847" s="60">
        <v>787</v>
      </c>
      <c r="E847" s="182"/>
      <c r="F847" s="183"/>
      <c r="G847" s="184"/>
      <c r="H847" s="121" t="str">
        <f>IF($G847="","",VLOOKUP($G847,加盟団体!$C$9:$H$208,5,FALSE))</f>
        <v/>
      </c>
      <c r="I847" s="123"/>
      <c r="J847" s="124" t="str">
        <f>IF($I847="","",VLOOKUP($I847,加盟団体!$C$9:$H$208,5,FALSE))</f>
        <v/>
      </c>
      <c r="K847" s="182"/>
      <c r="L847" s="124"/>
      <c r="M847" s="182"/>
      <c r="N847" s="124"/>
      <c r="O847" s="183"/>
      <c r="P847" s="182"/>
      <c r="Q847" s="182"/>
      <c r="R847" s="182"/>
      <c r="S847" s="182"/>
      <c r="T847" s="182"/>
      <c r="U847" s="183"/>
      <c r="V847" s="185"/>
      <c r="W847" s="117" t="str">
        <f t="shared" si="123"/>
        <v/>
      </c>
      <c r="X847" s="197"/>
      <c r="Y847" s="182"/>
      <c r="Z847" s="198"/>
      <c r="AA847" s="184"/>
      <c r="AB847" s="184"/>
      <c r="AC847" s="200"/>
      <c r="AD847" s="182" t="s">
        <v>554</v>
      </c>
      <c r="AE847" s="122" t="str">
        <f t="shared" si="124"/>
        <v/>
      </c>
      <c r="AF847" s="125" t="str">
        <f t="shared" si="125"/>
        <v/>
      </c>
      <c r="AG847" s="125"/>
      <c r="AH847" s="121"/>
      <c r="AI847" s="121"/>
      <c r="AJ847" s="126">
        <f t="shared" si="126"/>
        <v>0</v>
      </c>
      <c r="AK847" s="119">
        <f t="shared" si="127"/>
        <v>0</v>
      </c>
      <c r="AL847" s="126">
        <f t="shared" si="130"/>
        <v>0</v>
      </c>
      <c r="AM847" s="178">
        <f t="shared" si="128"/>
        <v>0</v>
      </c>
      <c r="AN847" s="178">
        <f t="shared" si="131"/>
        <v>0</v>
      </c>
      <c r="AO847" s="178">
        <f t="shared" si="129"/>
        <v>0</v>
      </c>
    </row>
    <row r="848" spans="4:41" s="127" customFormat="1" hidden="1">
      <c r="D848" s="60">
        <v>788</v>
      </c>
      <c r="E848" s="182"/>
      <c r="F848" s="183"/>
      <c r="G848" s="184"/>
      <c r="H848" s="121" t="str">
        <f>IF($G848="","",VLOOKUP($G848,加盟団体!$C$9:$H$208,5,FALSE))</f>
        <v/>
      </c>
      <c r="I848" s="123"/>
      <c r="J848" s="124" t="str">
        <f>IF($I848="","",VLOOKUP($I848,加盟団体!$C$9:$H$208,5,FALSE))</f>
        <v/>
      </c>
      <c r="K848" s="182"/>
      <c r="L848" s="124"/>
      <c r="M848" s="182"/>
      <c r="N848" s="124"/>
      <c r="O848" s="183"/>
      <c r="P848" s="182"/>
      <c r="Q848" s="182"/>
      <c r="R848" s="182"/>
      <c r="S848" s="182"/>
      <c r="T848" s="182"/>
      <c r="U848" s="183"/>
      <c r="V848" s="185"/>
      <c r="W848" s="117" t="str">
        <f t="shared" si="123"/>
        <v/>
      </c>
      <c r="X848" s="197"/>
      <c r="Y848" s="182"/>
      <c r="Z848" s="198"/>
      <c r="AA848" s="184"/>
      <c r="AB848" s="184"/>
      <c r="AC848" s="200"/>
      <c r="AD848" s="182" t="s">
        <v>554</v>
      </c>
      <c r="AE848" s="122" t="str">
        <f t="shared" si="124"/>
        <v/>
      </c>
      <c r="AF848" s="125" t="str">
        <f t="shared" si="125"/>
        <v/>
      </c>
      <c r="AG848" s="125"/>
      <c r="AH848" s="121"/>
      <c r="AI848" s="121"/>
      <c r="AJ848" s="126">
        <f t="shared" si="126"/>
        <v>0</v>
      </c>
      <c r="AK848" s="119">
        <f t="shared" si="127"/>
        <v>0</v>
      </c>
      <c r="AL848" s="126">
        <f t="shared" si="130"/>
        <v>0</v>
      </c>
      <c r="AM848" s="178">
        <f t="shared" si="128"/>
        <v>0</v>
      </c>
      <c r="AN848" s="178">
        <f t="shared" si="131"/>
        <v>0</v>
      </c>
      <c r="AO848" s="178">
        <f t="shared" si="129"/>
        <v>0</v>
      </c>
    </row>
    <row r="849" spans="4:41" s="127" customFormat="1" hidden="1">
      <c r="D849" s="60">
        <v>789</v>
      </c>
      <c r="E849" s="182"/>
      <c r="F849" s="183"/>
      <c r="G849" s="184"/>
      <c r="H849" s="121" t="str">
        <f>IF($G849="","",VLOOKUP($G849,加盟団体!$C$9:$H$208,5,FALSE))</f>
        <v/>
      </c>
      <c r="I849" s="123"/>
      <c r="J849" s="124" t="str">
        <f>IF($I849="","",VLOOKUP($I849,加盟団体!$C$9:$H$208,5,FALSE))</f>
        <v/>
      </c>
      <c r="K849" s="182"/>
      <c r="L849" s="124"/>
      <c r="M849" s="182"/>
      <c r="N849" s="124"/>
      <c r="O849" s="183"/>
      <c r="P849" s="182"/>
      <c r="Q849" s="182"/>
      <c r="R849" s="182"/>
      <c r="S849" s="182"/>
      <c r="T849" s="182"/>
      <c r="U849" s="183"/>
      <c r="V849" s="185"/>
      <c r="W849" s="117" t="str">
        <f t="shared" si="123"/>
        <v/>
      </c>
      <c r="X849" s="197"/>
      <c r="Y849" s="182"/>
      <c r="Z849" s="198"/>
      <c r="AA849" s="184"/>
      <c r="AB849" s="184"/>
      <c r="AC849" s="200"/>
      <c r="AD849" s="182" t="s">
        <v>554</v>
      </c>
      <c r="AE849" s="122" t="str">
        <f t="shared" si="124"/>
        <v/>
      </c>
      <c r="AF849" s="125" t="str">
        <f t="shared" si="125"/>
        <v/>
      </c>
      <c r="AG849" s="125"/>
      <c r="AH849" s="121"/>
      <c r="AI849" s="121"/>
      <c r="AJ849" s="126">
        <f t="shared" si="126"/>
        <v>0</v>
      </c>
      <c r="AK849" s="119">
        <f t="shared" si="127"/>
        <v>0</v>
      </c>
      <c r="AL849" s="126">
        <f t="shared" si="130"/>
        <v>0</v>
      </c>
      <c r="AM849" s="178">
        <f t="shared" si="128"/>
        <v>0</v>
      </c>
      <c r="AN849" s="178">
        <f t="shared" si="131"/>
        <v>0</v>
      </c>
      <c r="AO849" s="178">
        <f t="shared" si="129"/>
        <v>0</v>
      </c>
    </row>
    <row r="850" spans="4:41" s="127" customFormat="1" hidden="1">
      <c r="D850" s="60">
        <v>790</v>
      </c>
      <c r="E850" s="182"/>
      <c r="F850" s="183"/>
      <c r="G850" s="184"/>
      <c r="H850" s="121" t="str">
        <f>IF($G850="","",VLOOKUP($G850,加盟団体!$C$9:$H$208,5,FALSE))</f>
        <v/>
      </c>
      <c r="I850" s="123"/>
      <c r="J850" s="124" t="str">
        <f>IF($I850="","",VLOOKUP($I850,加盟団体!$C$9:$H$208,5,FALSE))</f>
        <v/>
      </c>
      <c r="K850" s="182"/>
      <c r="L850" s="124"/>
      <c r="M850" s="182"/>
      <c r="N850" s="124"/>
      <c r="O850" s="183"/>
      <c r="P850" s="182"/>
      <c r="Q850" s="182"/>
      <c r="R850" s="182"/>
      <c r="S850" s="182"/>
      <c r="T850" s="182"/>
      <c r="U850" s="183"/>
      <c r="V850" s="185"/>
      <c r="W850" s="117" t="str">
        <f t="shared" si="123"/>
        <v/>
      </c>
      <c r="X850" s="197"/>
      <c r="Y850" s="182"/>
      <c r="Z850" s="198"/>
      <c r="AA850" s="184"/>
      <c r="AB850" s="184"/>
      <c r="AC850" s="200"/>
      <c r="AD850" s="182" t="s">
        <v>554</v>
      </c>
      <c r="AE850" s="122" t="str">
        <f t="shared" si="124"/>
        <v/>
      </c>
      <c r="AF850" s="125" t="str">
        <f t="shared" si="125"/>
        <v/>
      </c>
      <c r="AG850" s="125"/>
      <c r="AH850" s="121"/>
      <c r="AI850" s="121"/>
      <c r="AJ850" s="126">
        <f t="shared" si="126"/>
        <v>0</v>
      </c>
      <c r="AK850" s="119">
        <f t="shared" si="127"/>
        <v>0</v>
      </c>
      <c r="AL850" s="126">
        <f t="shared" si="130"/>
        <v>0</v>
      </c>
      <c r="AM850" s="178">
        <f t="shared" si="128"/>
        <v>0</v>
      </c>
      <c r="AN850" s="178">
        <f t="shared" si="131"/>
        <v>0</v>
      </c>
      <c r="AO850" s="178">
        <f t="shared" si="129"/>
        <v>0</v>
      </c>
    </row>
    <row r="851" spans="4:41" s="127" customFormat="1" hidden="1">
      <c r="D851" s="60">
        <v>791</v>
      </c>
      <c r="E851" s="182"/>
      <c r="F851" s="183"/>
      <c r="G851" s="184"/>
      <c r="H851" s="121" t="str">
        <f>IF($G851="","",VLOOKUP($G851,加盟団体!$C$9:$H$208,5,FALSE))</f>
        <v/>
      </c>
      <c r="I851" s="123"/>
      <c r="J851" s="124" t="str">
        <f>IF($I851="","",VLOOKUP($I851,加盟団体!$C$9:$H$208,5,FALSE))</f>
        <v/>
      </c>
      <c r="K851" s="182"/>
      <c r="L851" s="124"/>
      <c r="M851" s="182"/>
      <c r="N851" s="124"/>
      <c r="O851" s="183"/>
      <c r="P851" s="182"/>
      <c r="Q851" s="182"/>
      <c r="R851" s="182"/>
      <c r="S851" s="182"/>
      <c r="T851" s="182"/>
      <c r="U851" s="183"/>
      <c r="V851" s="185"/>
      <c r="W851" s="117" t="str">
        <f t="shared" si="123"/>
        <v/>
      </c>
      <c r="X851" s="197"/>
      <c r="Y851" s="182"/>
      <c r="Z851" s="198"/>
      <c r="AA851" s="184"/>
      <c r="AB851" s="184"/>
      <c r="AC851" s="200"/>
      <c r="AD851" s="182" t="s">
        <v>554</v>
      </c>
      <c r="AE851" s="122" t="str">
        <f t="shared" si="124"/>
        <v/>
      </c>
      <c r="AF851" s="125" t="str">
        <f t="shared" si="125"/>
        <v/>
      </c>
      <c r="AG851" s="125"/>
      <c r="AH851" s="121"/>
      <c r="AI851" s="121"/>
      <c r="AJ851" s="126">
        <f t="shared" si="126"/>
        <v>0</v>
      </c>
      <c r="AK851" s="119">
        <f t="shared" si="127"/>
        <v>0</v>
      </c>
      <c r="AL851" s="126">
        <f t="shared" si="130"/>
        <v>0</v>
      </c>
      <c r="AM851" s="178">
        <f t="shared" si="128"/>
        <v>0</v>
      </c>
      <c r="AN851" s="178">
        <f t="shared" si="131"/>
        <v>0</v>
      </c>
      <c r="AO851" s="178">
        <f t="shared" si="129"/>
        <v>0</v>
      </c>
    </row>
    <row r="852" spans="4:41" s="127" customFormat="1" hidden="1">
      <c r="D852" s="60">
        <v>792</v>
      </c>
      <c r="E852" s="182"/>
      <c r="F852" s="183"/>
      <c r="G852" s="184"/>
      <c r="H852" s="121" t="str">
        <f>IF($G852="","",VLOOKUP($G852,加盟団体!$C$9:$H$208,5,FALSE))</f>
        <v/>
      </c>
      <c r="I852" s="123"/>
      <c r="J852" s="124" t="str">
        <f>IF($I852="","",VLOOKUP($I852,加盟団体!$C$9:$H$208,5,FALSE))</f>
        <v/>
      </c>
      <c r="K852" s="182"/>
      <c r="L852" s="124"/>
      <c r="M852" s="182"/>
      <c r="N852" s="124"/>
      <c r="O852" s="183"/>
      <c r="P852" s="182"/>
      <c r="Q852" s="182"/>
      <c r="R852" s="182"/>
      <c r="S852" s="182"/>
      <c r="T852" s="182"/>
      <c r="U852" s="183"/>
      <c r="V852" s="185"/>
      <c r="W852" s="117" t="str">
        <f t="shared" si="123"/>
        <v/>
      </c>
      <c r="X852" s="197"/>
      <c r="Y852" s="182"/>
      <c r="Z852" s="198"/>
      <c r="AA852" s="184"/>
      <c r="AB852" s="184"/>
      <c r="AC852" s="200"/>
      <c r="AD852" s="182" t="s">
        <v>554</v>
      </c>
      <c r="AE852" s="122" t="str">
        <f t="shared" si="124"/>
        <v/>
      </c>
      <c r="AF852" s="125" t="str">
        <f t="shared" si="125"/>
        <v/>
      </c>
      <c r="AG852" s="125"/>
      <c r="AH852" s="121"/>
      <c r="AI852" s="121"/>
      <c r="AJ852" s="126">
        <f t="shared" si="126"/>
        <v>0</v>
      </c>
      <c r="AK852" s="119">
        <f t="shared" si="127"/>
        <v>0</v>
      </c>
      <c r="AL852" s="126">
        <f t="shared" si="130"/>
        <v>0</v>
      </c>
      <c r="AM852" s="178">
        <f t="shared" si="128"/>
        <v>0</v>
      </c>
      <c r="AN852" s="178">
        <f t="shared" si="131"/>
        <v>0</v>
      </c>
      <c r="AO852" s="178">
        <f t="shared" si="129"/>
        <v>0</v>
      </c>
    </row>
    <row r="853" spans="4:41" s="127" customFormat="1" hidden="1">
      <c r="D853" s="60">
        <v>793</v>
      </c>
      <c r="E853" s="182"/>
      <c r="F853" s="183"/>
      <c r="G853" s="184"/>
      <c r="H853" s="121" t="str">
        <f>IF($G853="","",VLOOKUP($G853,加盟団体!$C$9:$H$208,5,FALSE))</f>
        <v/>
      </c>
      <c r="I853" s="123"/>
      <c r="J853" s="124" t="str">
        <f>IF($I853="","",VLOOKUP($I853,加盟団体!$C$9:$H$208,5,FALSE))</f>
        <v/>
      </c>
      <c r="K853" s="182"/>
      <c r="L853" s="124"/>
      <c r="M853" s="182"/>
      <c r="N853" s="124"/>
      <c r="O853" s="183"/>
      <c r="P853" s="182"/>
      <c r="Q853" s="182"/>
      <c r="R853" s="182"/>
      <c r="S853" s="182"/>
      <c r="T853" s="182"/>
      <c r="U853" s="183"/>
      <c r="V853" s="185"/>
      <c r="W853" s="117" t="str">
        <f t="shared" si="123"/>
        <v/>
      </c>
      <c r="X853" s="197"/>
      <c r="Y853" s="182"/>
      <c r="Z853" s="198"/>
      <c r="AA853" s="184"/>
      <c r="AB853" s="184"/>
      <c r="AC853" s="200"/>
      <c r="AD853" s="182" t="s">
        <v>554</v>
      </c>
      <c r="AE853" s="122" t="str">
        <f t="shared" si="124"/>
        <v/>
      </c>
      <c r="AF853" s="125" t="str">
        <f t="shared" si="125"/>
        <v/>
      </c>
      <c r="AG853" s="125"/>
      <c r="AH853" s="121"/>
      <c r="AI853" s="121"/>
      <c r="AJ853" s="126">
        <f t="shared" si="126"/>
        <v>0</v>
      </c>
      <c r="AK853" s="119">
        <f t="shared" si="127"/>
        <v>0</v>
      </c>
      <c r="AL853" s="126">
        <f t="shared" si="130"/>
        <v>0</v>
      </c>
      <c r="AM853" s="178">
        <f t="shared" si="128"/>
        <v>0</v>
      </c>
      <c r="AN853" s="178">
        <f t="shared" si="131"/>
        <v>0</v>
      </c>
      <c r="AO853" s="178">
        <f t="shared" si="129"/>
        <v>0</v>
      </c>
    </row>
    <row r="854" spans="4:41" s="127" customFormat="1" hidden="1">
      <c r="D854" s="60">
        <v>794</v>
      </c>
      <c r="E854" s="182"/>
      <c r="F854" s="183"/>
      <c r="G854" s="184"/>
      <c r="H854" s="121" t="str">
        <f>IF($G854="","",VLOOKUP($G854,加盟団体!$C$9:$H$208,5,FALSE))</f>
        <v/>
      </c>
      <c r="I854" s="123"/>
      <c r="J854" s="124" t="str">
        <f>IF($I854="","",VLOOKUP($I854,加盟団体!$C$9:$H$208,5,FALSE))</f>
        <v/>
      </c>
      <c r="K854" s="182"/>
      <c r="L854" s="124"/>
      <c r="M854" s="182"/>
      <c r="N854" s="124"/>
      <c r="O854" s="183"/>
      <c r="P854" s="182"/>
      <c r="Q854" s="182"/>
      <c r="R854" s="182"/>
      <c r="S854" s="182"/>
      <c r="T854" s="182"/>
      <c r="U854" s="183"/>
      <c r="V854" s="185"/>
      <c r="W854" s="117" t="str">
        <f t="shared" si="123"/>
        <v/>
      </c>
      <c r="X854" s="197"/>
      <c r="Y854" s="182"/>
      <c r="Z854" s="198"/>
      <c r="AA854" s="184"/>
      <c r="AB854" s="184"/>
      <c r="AC854" s="200"/>
      <c r="AD854" s="182" t="s">
        <v>554</v>
      </c>
      <c r="AE854" s="122" t="str">
        <f t="shared" si="124"/>
        <v/>
      </c>
      <c r="AF854" s="125" t="str">
        <f t="shared" si="125"/>
        <v/>
      </c>
      <c r="AG854" s="125"/>
      <c r="AH854" s="121"/>
      <c r="AI854" s="121"/>
      <c r="AJ854" s="126">
        <f t="shared" si="126"/>
        <v>0</v>
      </c>
      <c r="AK854" s="119">
        <f t="shared" si="127"/>
        <v>0</v>
      </c>
      <c r="AL854" s="126">
        <f t="shared" si="130"/>
        <v>0</v>
      </c>
      <c r="AM854" s="178">
        <f t="shared" si="128"/>
        <v>0</v>
      </c>
      <c r="AN854" s="178">
        <f t="shared" si="131"/>
        <v>0</v>
      </c>
      <c r="AO854" s="178">
        <f t="shared" si="129"/>
        <v>0</v>
      </c>
    </row>
    <row r="855" spans="4:41" s="127" customFormat="1" hidden="1">
      <c r="D855" s="60">
        <v>795</v>
      </c>
      <c r="E855" s="182"/>
      <c r="F855" s="183"/>
      <c r="G855" s="184"/>
      <c r="H855" s="121" t="str">
        <f>IF($G855="","",VLOOKUP($G855,加盟団体!$C$9:$H$208,5,FALSE))</f>
        <v/>
      </c>
      <c r="I855" s="123"/>
      <c r="J855" s="124" t="str">
        <f>IF($I855="","",VLOOKUP($I855,加盟団体!$C$9:$H$208,5,FALSE))</f>
        <v/>
      </c>
      <c r="K855" s="182"/>
      <c r="L855" s="124"/>
      <c r="M855" s="182"/>
      <c r="N855" s="124"/>
      <c r="O855" s="183"/>
      <c r="P855" s="182"/>
      <c r="Q855" s="182"/>
      <c r="R855" s="182"/>
      <c r="S855" s="182"/>
      <c r="T855" s="182"/>
      <c r="U855" s="183"/>
      <c r="V855" s="185"/>
      <c r="W855" s="117" t="str">
        <f t="shared" si="123"/>
        <v/>
      </c>
      <c r="X855" s="197"/>
      <c r="Y855" s="182"/>
      <c r="Z855" s="198"/>
      <c r="AA855" s="184"/>
      <c r="AB855" s="184"/>
      <c r="AC855" s="200"/>
      <c r="AD855" s="182" t="s">
        <v>554</v>
      </c>
      <c r="AE855" s="122" t="str">
        <f t="shared" si="124"/>
        <v/>
      </c>
      <c r="AF855" s="125" t="str">
        <f t="shared" si="125"/>
        <v/>
      </c>
      <c r="AG855" s="125"/>
      <c r="AH855" s="121"/>
      <c r="AI855" s="121"/>
      <c r="AJ855" s="126">
        <f t="shared" si="126"/>
        <v>0</v>
      </c>
      <c r="AK855" s="119">
        <f t="shared" si="127"/>
        <v>0</v>
      </c>
      <c r="AL855" s="126">
        <f t="shared" si="130"/>
        <v>0</v>
      </c>
      <c r="AM855" s="178">
        <f t="shared" si="128"/>
        <v>0</v>
      </c>
      <c r="AN855" s="178">
        <f t="shared" si="131"/>
        <v>0</v>
      </c>
      <c r="AO855" s="178">
        <f t="shared" si="129"/>
        <v>0</v>
      </c>
    </row>
    <row r="856" spans="4:41" s="127" customFormat="1" hidden="1">
      <c r="D856" s="60">
        <v>796</v>
      </c>
      <c r="E856" s="182"/>
      <c r="F856" s="183"/>
      <c r="G856" s="184"/>
      <c r="H856" s="121" t="str">
        <f>IF($G856="","",VLOOKUP($G856,加盟団体!$C$9:$H$208,5,FALSE))</f>
        <v/>
      </c>
      <c r="I856" s="123"/>
      <c r="J856" s="124" t="str">
        <f>IF($I856="","",VLOOKUP($I856,加盟団体!$C$9:$H$208,5,FALSE))</f>
        <v/>
      </c>
      <c r="K856" s="182"/>
      <c r="L856" s="124"/>
      <c r="M856" s="182"/>
      <c r="N856" s="124"/>
      <c r="O856" s="183"/>
      <c r="P856" s="182"/>
      <c r="Q856" s="182"/>
      <c r="R856" s="182"/>
      <c r="S856" s="182"/>
      <c r="T856" s="182"/>
      <c r="U856" s="183"/>
      <c r="V856" s="185"/>
      <c r="W856" s="117" t="str">
        <f t="shared" si="123"/>
        <v/>
      </c>
      <c r="X856" s="197"/>
      <c r="Y856" s="182"/>
      <c r="Z856" s="198"/>
      <c r="AA856" s="184"/>
      <c r="AB856" s="184"/>
      <c r="AC856" s="200"/>
      <c r="AD856" s="182" t="s">
        <v>554</v>
      </c>
      <c r="AE856" s="122" t="str">
        <f t="shared" si="124"/>
        <v/>
      </c>
      <c r="AF856" s="125" t="str">
        <f t="shared" si="125"/>
        <v/>
      </c>
      <c r="AG856" s="125"/>
      <c r="AH856" s="121"/>
      <c r="AI856" s="121"/>
      <c r="AJ856" s="126">
        <f t="shared" si="126"/>
        <v>0</v>
      </c>
      <c r="AK856" s="119">
        <f t="shared" si="127"/>
        <v>0</v>
      </c>
      <c r="AL856" s="126">
        <f t="shared" si="130"/>
        <v>0</v>
      </c>
      <c r="AM856" s="178">
        <f t="shared" si="128"/>
        <v>0</v>
      </c>
      <c r="AN856" s="178">
        <f t="shared" si="131"/>
        <v>0</v>
      </c>
      <c r="AO856" s="178">
        <f t="shared" si="129"/>
        <v>0</v>
      </c>
    </row>
    <row r="857" spans="4:41" s="127" customFormat="1" hidden="1">
      <c r="D857" s="60">
        <v>797</v>
      </c>
      <c r="E857" s="182"/>
      <c r="F857" s="183"/>
      <c r="G857" s="184"/>
      <c r="H857" s="121" t="str">
        <f>IF($G857="","",VLOOKUP($G857,加盟団体!$C$9:$H$208,5,FALSE))</f>
        <v/>
      </c>
      <c r="I857" s="123"/>
      <c r="J857" s="124" t="str">
        <f>IF($I857="","",VLOOKUP($I857,加盟団体!$C$9:$H$208,5,FALSE))</f>
        <v/>
      </c>
      <c r="K857" s="182"/>
      <c r="L857" s="124"/>
      <c r="M857" s="182"/>
      <c r="N857" s="124"/>
      <c r="O857" s="183"/>
      <c r="P857" s="182"/>
      <c r="Q857" s="182"/>
      <c r="R857" s="182"/>
      <c r="S857" s="182"/>
      <c r="T857" s="182"/>
      <c r="U857" s="183"/>
      <c r="V857" s="185"/>
      <c r="W857" s="117" t="str">
        <f t="shared" si="123"/>
        <v/>
      </c>
      <c r="X857" s="197"/>
      <c r="Y857" s="182"/>
      <c r="Z857" s="198"/>
      <c r="AA857" s="184"/>
      <c r="AB857" s="184"/>
      <c r="AC857" s="200"/>
      <c r="AD857" s="182" t="s">
        <v>554</v>
      </c>
      <c r="AE857" s="122" t="str">
        <f t="shared" si="124"/>
        <v/>
      </c>
      <c r="AF857" s="125" t="str">
        <f t="shared" si="125"/>
        <v/>
      </c>
      <c r="AG857" s="125"/>
      <c r="AH857" s="121"/>
      <c r="AI857" s="121"/>
      <c r="AJ857" s="126">
        <f t="shared" si="126"/>
        <v>0</v>
      </c>
      <c r="AK857" s="119">
        <f t="shared" si="127"/>
        <v>0</v>
      </c>
      <c r="AL857" s="126">
        <f t="shared" si="130"/>
        <v>0</v>
      </c>
      <c r="AM857" s="178">
        <f t="shared" si="128"/>
        <v>0</v>
      </c>
      <c r="AN857" s="178">
        <f t="shared" si="131"/>
        <v>0</v>
      </c>
      <c r="AO857" s="178">
        <f t="shared" si="129"/>
        <v>0</v>
      </c>
    </row>
    <row r="858" spans="4:41" s="127" customFormat="1" hidden="1">
      <c r="D858" s="60">
        <v>798</v>
      </c>
      <c r="E858" s="182"/>
      <c r="F858" s="183"/>
      <c r="G858" s="184"/>
      <c r="H858" s="121" t="str">
        <f>IF($G858="","",VLOOKUP($G858,加盟団体!$C$9:$H$208,5,FALSE))</f>
        <v/>
      </c>
      <c r="I858" s="123"/>
      <c r="J858" s="124" t="str">
        <f>IF($I858="","",VLOOKUP($I858,加盟団体!$C$9:$H$208,5,FALSE))</f>
        <v/>
      </c>
      <c r="K858" s="182"/>
      <c r="L858" s="124"/>
      <c r="M858" s="182"/>
      <c r="N858" s="124"/>
      <c r="O858" s="183"/>
      <c r="P858" s="182"/>
      <c r="Q858" s="182"/>
      <c r="R858" s="182"/>
      <c r="S858" s="182"/>
      <c r="T858" s="182"/>
      <c r="U858" s="183"/>
      <c r="V858" s="185"/>
      <c r="W858" s="117" t="str">
        <f t="shared" si="123"/>
        <v/>
      </c>
      <c r="X858" s="197"/>
      <c r="Y858" s="182"/>
      <c r="Z858" s="198"/>
      <c r="AA858" s="184"/>
      <c r="AB858" s="184"/>
      <c r="AC858" s="200"/>
      <c r="AD858" s="182" t="s">
        <v>554</v>
      </c>
      <c r="AE858" s="122" t="str">
        <f t="shared" si="124"/>
        <v/>
      </c>
      <c r="AF858" s="125" t="str">
        <f t="shared" si="125"/>
        <v/>
      </c>
      <c r="AG858" s="125"/>
      <c r="AH858" s="121"/>
      <c r="AI858" s="121"/>
      <c r="AJ858" s="126">
        <f t="shared" si="126"/>
        <v>0</v>
      </c>
      <c r="AK858" s="119">
        <f t="shared" si="127"/>
        <v>0</v>
      </c>
      <c r="AL858" s="126">
        <f t="shared" si="130"/>
        <v>0</v>
      </c>
      <c r="AM858" s="178">
        <f t="shared" si="128"/>
        <v>0</v>
      </c>
      <c r="AN858" s="178">
        <f t="shared" si="131"/>
        <v>0</v>
      </c>
      <c r="AO858" s="178">
        <f t="shared" si="129"/>
        <v>0</v>
      </c>
    </row>
    <row r="859" spans="4:41" s="127" customFormat="1" hidden="1">
      <c r="D859" s="60">
        <v>799</v>
      </c>
      <c r="E859" s="182"/>
      <c r="F859" s="183"/>
      <c r="G859" s="184"/>
      <c r="H859" s="121" t="str">
        <f>IF($G859="","",VLOOKUP($G859,加盟団体!$C$9:$H$208,5,FALSE))</f>
        <v/>
      </c>
      <c r="I859" s="123"/>
      <c r="J859" s="124" t="str">
        <f>IF($I859="","",VLOOKUP($I859,加盟団体!$C$9:$H$208,5,FALSE))</f>
        <v/>
      </c>
      <c r="K859" s="182"/>
      <c r="L859" s="124"/>
      <c r="M859" s="182"/>
      <c r="N859" s="124"/>
      <c r="O859" s="183"/>
      <c r="P859" s="182"/>
      <c r="Q859" s="182"/>
      <c r="R859" s="182"/>
      <c r="S859" s="182"/>
      <c r="T859" s="182"/>
      <c r="U859" s="183"/>
      <c r="V859" s="185"/>
      <c r="W859" s="117" t="str">
        <f t="shared" si="123"/>
        <v/>
      </c>
      <c r="X859" s="197"/>
      <c r="Y859" s="182"/>
      <c r="Z859" s="198"/>
      <c r="AA859" s="184"/>
      <c r="AB859" s="184"/>
      <c r="AC859" s="200"/>
      <c r="AD859" s="182" t="s">
        <v>554</v>
      </c>
      <c r="AE859" s="122" t="str">
        <f t="shared" si="124"/>
        <v/>
      </c>
      <c r="AF859" s="125" t="str">
        <f t="shared" si="125"/>
        <v/>
      </c>
      <c r="AG859" s="125"/>
      <c r="AH859" s="121"/>
      <c r="AI859" s="121"/>
      <c r="AJ859" s="126">
        <f t="shared" si="126"/>
        <v>0</v>
      </c>
      <c r="AK859" s="119">
        <f t="shared" si="127"/>
        <v>0</v>
      </c>
      <c r="AL859" s="126">
        <f t="shared" si="130"/>
        <v>0</v>
      </c>
      <c r="AM859" s="178">
        <f t="shared" si="128"/>
        <v>0</v>
      </c>
      <c r="AN859" s="178">
        <f t="shared" si="131"/>
        <v>0</v>
      </c>
      <c r="AO859" s="178">
        <f t="shared" si="129"/>
        <v>0</v>
      </c>
    </row>
    <row r="860" spans="4:41" s="127" customFormat="1" hidden="1">
      <c r="D860" s="60">
        <v>800</v>
      </c>
      <c r="E860" s="182"/>
      <c r="F860" s="183"/>
      <c r="G860" s="184"/>
      <c r="H860" s="121" t="str">
        <f>IF($G860="","",VLOOKUP($G860,加盟団体!$C$9:$H$208,5,FALSE))</f>
        <v/>
      </c>
      <c r="I860" s="123"/>
      <c r="J860" s="124" t="str">
        <f>IF($I860="","",VLOOKUP($I860,加盟団体!$C$9:$H$208,5,FALSE))</f>
        <v/>
      </c>
      <c r="K860" s="182"/>
      <c r="L860" s="124"/>
      <c r="M860" s="182"/>
      <c r="N860" s="124"/>
      <c r="O860" s="183"/>
      <c r="P860" s="182"/>
      <c r="Q860" s="182"/>
      <c r="R860" s="182"/>
      <c r="S860" s="182"/>
      <c r="T860" s="182"/>
      <c r="U860" s="183"/>
      <c r="V860" s="185"/>
      <c r="W860" s="117" t="str">
        <f t="shared" si="123"/>
        <v/>
      </c>
      <c r="X860" s="197"/>
      <c r="Y860" s="182"/>
      <c r="Z860" s="198"/>
      <c r="AA860" s="184"/>
      <c r="AB860" s="184"/>
      <c r="AC860" s="200"/>
      <c r="AD860" s="182" t="s">
        <v>554</v>
      </c>
      <c r="AE860" s="122" t="str">
        <f t="shared" si="124"/>
        <v/>
      </c>
      <c r="AF860" s="125" t="str">
        <f t="shared" si="125"/>
        <v/>
      </c>
      <c r="AG860" s="125"/>
      <c r="AH860" s="121"/>
      <c r="AI860" s="121"/>
      <c r="AJ860" s="126">
        <f t="shared" si="126"/>
        <v>0</v>
      </c>
      <c r="AK860" s="119">
        <f t="shared" si="127"/>
        <v>0</v>
      </c>
      <c r="AL860" s="126">
        <f t="shared" si="130"/>
        <v>0</v>
      </c>
      <c r="AM860" s="178">
        <f t="shared" si="128"/>
        <v>0</v>
      </c>
      <c r="AN860" s="178">
        <f t="shared" si="131"/>
        <v>0</v>
      </c>
      <c r="AO860" s="178">
        <f t="shared" si="129"/>
        <v>0</v>
      </c>
    </row>
    <row r="861" spans="4:41" s="127" customFormat="1" hidden="1">
      <c r="D861" s="60">
        <v>801</v>
      </c>
      <c r="E861" s="182"/>
      <c r="F861" s="183"/>
      <c r="G861" s="184"/>
      <c r="H861" s="121" t="str">
        <f>IF($G861="","",VLOOKUP($G861,加盟団体!$C$9:$H$208,5,FALSE))</f>
        <v/>
      </c>
      <c r="I861" s="123"/>
      <c r="J861" s="124" t="str">
        <f>IF($I861="","",VLOOKUP($I861,加盟団体!$C$9:$H$208,5,FALSE))</f>
        <v/>
      </c>
      <c r="K861" s="182"/>
      <c r="L861" s="124"/>
      <c r="M861" s="182"/>
      <c r="N861" s="124"/>
      <c r="O861" s="183"/>
      <c r="P861" s="182"/>
      <c r="Q861" s="182"/>
      <c r="R861" s="182"/>
      <c r="S861" s="182"/>
      <c r="T861" s="182"/>
      <c r="U861" s="183"/>
      <c r="V861" s="185"/>
      <c r="W861" s="117" t="str">
        <f t="shared" si="123"/>
        <v/>
      </c>
      <c r="X861" s="197"/>
      <c r="Y861" s="182"/>
      <c r="Z861" s="198"/>
      <c r="AA861" s="184"/>
      <c r="AB861" s="184"/>
      <c r="AC861" s="200"/>
      <c r="AD861" s="182" t="s">
        <v>554</v>
      </c>
      <c r="AE861" s="122" t="str">
        <f t="shared" si="124"/>
        <v/>
      </c>
      <c r="AF861" s="125" t="str">
        <f t="shared" si="125"/>
        <v/>
      </c>
      <c r="AG861" s="125"/>
      <c r="AH861" s="121"/>
      <c r="AI861" s="121"/>
      <c r="AJ861" s="126">
        <f t="shared" si="126"/>
        <v>0</v>
      </c>
      <c r="AK861" s="119">
        <f t="shared" si="127"/>
        <v>0</v>
      </c>
      <c r="AL861" s="126">
        <f t="shared" si="130"/>
        <v>0</v>
      </c>
      <c r="AM861" s="178">
        <f t="shared" si="128"/>
        <v>0</v>
      </c>
      <c r="AN861" s="178">
        <f t="shared" si="131"/>
        <v>0</v>
      </c>
      <c r="AO861" s="178">
        <f t="shared" si="129"/>
        <v>0</v>
      </c>
    </row>
    <row r="862" spans="4:41" s="127" customFormat="1" hidden="1">
      <c r="D862" s="60">
        <v>802</v>
      </c>
      <c r="E862" s="182"/>
      <c r="F862" s="183"/>
      <c r="G862" s="184"/>
      <c r="H862" s="121" t="str">
        <f>IF($G862="","",VLOOKUP($G862,加盟団体!$C$9:$H$208,5,FALSE))</f>
        <v/>
      </c>
      <c r="I862" s="123"/>
      <c r="J862" s="124" t="str">
        <f>IF($I862="","",VLOOKUP($I862,加盟団体!$C$9:$H$208,5,FALSE))</f>
        <v/>
      </c>
      <c r="K862" s="182"/>
      <c r="L862" s="124"/>
      <c r="M862" s="182"/>
      <c r="N862" s="124"/>
      <c r="O862" s="183"/>
      <c r="P862" s="182"/>
      <c r="Q862" s="182"/>
      <c r="R862" s="182"/>
      <c r="S862" s="182"/>
      <c r="T862" s="182"/>
      <c r="U862" s="183"/>
      <c r="V862" s="185"/>
      <c r="W862" s="117" t="str">
        <f t="shared" si="123"/>
        <v/>
      </c>
      <c r="X862" s="197"/>
      <c r="Y862" s="182"/>
      <c r="Z862" s="198"/>
      <c r="AA862" s="184"/>
      <c r="AB862" s="184"/>
      <c r="AC862" s="200"/>
      <c r="AD862" s="182" t="s">
        <v>554</v>
      </c>
      <c r="AE862" s="122" t="str">
        <f t="shared" si="124"/>
        <v/>
      </c>
      <c r="AF862" s="125" t="str">
        <f t="shared" si="125"/>
        <v/>
      </c>
      <c r="AG862" s="125"/>
      <c r="AH862" s="121"/>
      <c r="AI862" s="121"/>
      <c r="AJ862" s="126">
        <f t="shared" si="126"/>
        <v>0</v>
      </c>
      <c r="AK862" s="119">
        <f t="shared" si="127"/>
        <v>0</v>
      </c>
      <c r="AL862" s="126">
        <f t="shared" si="130"/>
        <v>0</v>
      </c>
      <c r="AM862" s="178">
        <f t="shared" si="128"/>
        <v>0</v>
      </c>
      <c r="AN862" s="178">
        <f t="shared" si="131"/>
        <v>0</v>
      </c>
      <c r="AO862" s="178">
        <f t="shared" si="129"/>
        <v>0</v>
      </c>
    </row>
    <row r="863" spans="4:41" s="127" customFormat="1" hidden="1">
      <c r="D863" s="60">
        <v>803</v>
      </c>
      <c r="E863" s="182"/>
      <c r="F863" s="183"/>
      <c r="G863" s="184"/>
      <c r="H863" s="121" t="str">
        <f>IF($G863="","",VLOOKUP($G863,加盟団体!$C$9:$H$208,5,FALSE))</f>
        <v/>
      </c>
      <c r="I863" s="123"/>
      <c r="J863" s="124" t="str">
        <f>IF($I863="","",VLOOKUP($I863,加盟団体!$C$9:$H$208,5,FALSE))</f>
        <v/>
      </c>
      <c r="K863" s="182"/>
      <c r="L863" s="124"/>
      <c r="M863" s="182"/>
      <c r="N863" s="124"/>
      <c r="O863" s="183"/>
      <c r="P863" s="182"/>
      <c r="Q863" s="182"/>
      <c r="R863" s="182"/>
      <c r="S863" s="182"/>
      <c r="T863" s="182"/>
      <c r="U863" s="183"/>
      <c r="V863" s="185"/>
      <c r="W863" s="117" t="str">
        <f t="shared" si="123"/>
        <v/>
      </c>
      <c r="X863" s="197"/>
      <c r="Y863" s="182"/>
      <c r="Z863" s="198"/>
      <c r="AA863" s="184"/>
      <c r="AB863" s="184"/>
      <c r="AC863" s="200"/>
      <c r="AD863" s="182" t="s">
        <v>554</v>
      </c>
      <c r="AE863" s="122" t="str">
        <f t="shared" si="124"/>
        <v/>
      </c>
      <c r="AF863" s="125" t="str">
        <f t="shared" si="125"/>
        <v/>
      </c>
      <c r="AG863" s="125"/>
      <c r="AH863" s="121"/>
      <c r="AI863" s="121"/>
      <c r="AJ863" s="126">
        <f t="shared" si="126"/>
        <v>0</v>
      </c>
      <c r="AK863" s="119">
        <f t="shared" si="127"/>
        <v>0</v>
      </c>
      <c r="AL863" s="126">
        <f t="shared" si="130"/>
        <v>0</v>
      </c>
      <c r="AM863" s="178">
        <f t="shared" si="128"/>
        <v>0</v>
      </c>
      <c r="AN863" s="178">
        <f t="shared" si="131"/>
        <v>0</v>
      </c>
      <c r="AO863" s="178">
        <f t="shared" si="129"/>
        <v>0</v>
      </c>
    </row>
    <row r="864" spans="4:41" s="127" customFormat="1" hidden="1">
      <c r="D864" s="60">
        <v>804</v>
      </c>
      <c r="E864" s="182"/>
      <c r="F864" s="183"/>
      <c r="G864" s="184"/>
      <c r="H864" s="121" t="str">
        <f>IF($G864="","",VLOOKUP($G864,加盟団体!$C$9:$H$208,5,FALSE))</f>
        <v/>
      </c>
      <c r="I864" s="123"/>
      <c r="J864" s="124" t="str">
        <f>IF($I864="","",VLOOKUP($I864,加盟団体!$C$9:$H$208,5,FALSE))</f>
        <v/>
      </c>
      <c r="K864" s="182"/>
      <c r="L864" s="124"/>
      <c r="M864" s="182"/>
      <c r="N864" s="124"/>
      <c r="O864" s="183"/>
      <c r="P864" s="182"/>
      <c r="Q864" s="182"/>
      <c r="R864" s="182"/>
      <c r="S864" s="182"/>
      <c r="T864" s="182"/>
      <c r="U864" s="183"/>
      <c r="V864" s="185"/>
      <c r="W864" s="117" t="str">
        <f t="shared" si="123"/>
        <v/>
      </c>
      <c r="X864" s="197"/>
      <c r="Y864" s="182"/>
      <c r="Z864" s="198"/>
      <c r="AA864" s="184"/>
      <c r="AB864" s="184"/>
      <c r="AC864" s="200"/>
      <c r="AD864" s="182" t="s">
        <v>554</v>
      </c>
      <c r="AE864" s="122" t="str">
        <f t="shared" si="124"/>
        <v/>
      </c>
      <c r="AF864" s="125" t="str">
        <f t="shared" si="125"/>
        <v/>
      </c>
      <c r="AG864" s="125"/>
      <c r="AH864" s="121"/>
      <c r="AI864" s="121"/>
      <c r="AJ864" s="126">
        <f t="shared" si="126"/>
        <v>0</v>
      </c>
      <c r="AK864" s="119">
        <f t="shared" si="127"/>
        <v>0</v>
      </c>
      <c r="AL864" s="126">
        <f t="shared" si="130"/>
        <v>0</v>
      </c>
      <c r="AM864" s="178">
        <f t="shared" si="128"/>
        <v>0</v>
      </c>
      <c r="AN864" s="178">
        <f t="shared" si="131"/>
        <v>0</v>
      </c>
      <c r="AO864" s="178">
        <f t="shared" si="129"/>
        <v>0</v>
      </c>
    </row>
    <row r="865" spans="4:41" s="127" customFormat="1" hidden="1">
      <c r="D865" s="60">
        <v>805</v>
      </c>
      <c r="E865" s="182"/>
      <c r="F865" s="183"/>
      <c r="G865" s="184"/>
      <c r="H865" s="121" t="str">
        <f>IF($G865="","",VLOOKUP($G865,加盟団体!$C$9:$H$208,5,FALSE))</f>
        <v/>
      </c>
      <c r="I865" s="123"/>
      <c r="J865" s="124" t="str">
        <f>IF($I865="","",VLOOKUP($I865,加盟団体!$C$9:$H$208,5,FALSE))</f>
        <v/>
      </c>
      <c r="K865" s="182"/>
      <c r="L865" s="124"/>
      <c r="M865" s="182"/>
      <c r="N865" s="124"/>
      <c r="O865" s="183"/>
      <c r="P865" s="182"/>
      <c r="Q865" s="182"/>
      <c r="R865" s="182"/>
      <c r="S865" s="182"/>
      <c r="T865" s="182"/>
      <c r="U865" s="183"/>
      <c r="V865" s="185"/>
      <c r="W865" s="117" t="str">
        <f t="shared" si="123"/>
        <v/>
      </c>
      <c r="X865" s="197"/>
      <c r="Y865" s="182"/>
      <c r="Z865" s="198"/>
      <c r="AA865" s="184"/>
      <c r="AB865" s="184"/>
      <c r="AC865" s="200"/>
      <c r="AD865" s="182" t="s">
        <v>554</v>
      </c>
      <c r="AE865" s="122" t="str">
        <f t="shared" si="124"/>
        <v/>
      </c>
      <c r="AF865" s="125" t="str">
        <f t="shared" si="125"/>
        <v/>
      </c>
      <c r="AG865" s="125"/>
      <c r="AH865" s="121"/>
      <c r="AI865" s="121"/>
      <c r="AJ865" s="126">
        <f t="shared" si="126"/>
        <v>0</v>
      </c>
      <c r="AK865" s="119">
        <f t="shared" si="127"/>
        <v>0</v>
      </c>
      <c r="AL865" s="126">
        <f t="shared" si="130"/>
        <v>0</v>
      </c>
      <c r="AM865" s="178">
        <f t="shared" si="128"/>
        <v>0</v>
      </c>
      <c r="AN865" s="178">
        <f t="shared" si="131"/>
        <v>0</v>
      </c>
      <c r="AO865" s="178">
        <f t="shared" si="129"/>
        <v>0</v>
      </c>
    </row>
    <row r="866" spans="4:41" s="127" customFormat="1" hidden="1">
      <c r="D866" s="60">
        <v>806</v>
      </c>
      <c r="E866" s="182"/>
      <c r="F866" s="183"/>
      <c r="G866" s="184"/>
      <c r="H866" s="121" t="str">
        <f>IF($G866="","",VLOOKUP($G866,加盟団体!$C$9:$H$208,5,FALSE))</f>
        <v/>
      </c>
      <c r="I866" s="123"/>
      <c r="J866" s="124" t="str">
        <f>IF($I866="","",VLOOKUP($I866,加盟団体!$C$9:$H$208,5,FALSE))</f>
        <v/>
      </c>
      <c r="K866" s="182"/>
      <c r="L866" s="124"/>
      <c r="M866" s="182"/>
      <c r="N866" s="124"/>
      <c r="O866" s="183"/>
      <c r="P866" s="182"/>
      <c r="Q866" s="182"/>
      <c r="R866" s="182"/>
      <c r="S866" s="182"/>
      <c r="T866" s="182"/>
      <c r="U866" s="183"/>
      <c r="V866" s="185"/>
      <c r="W866" s="117" t="str">
        <f t="shared" si="123"/>
        <v/>
      </c>
      <c r="X866" s="197"/>
      <c r="Y866" s="182"/>
      <c r="Z866" s="198"/>
      <c r="AA866" s="184"/>
      <c r="AB866" s="184"/>
      <c r="AC866" s="200"/>
      <c r="AD866" s="182" t="s">
        <v>554</v>
      </c>
      <c r="AE866" s="122" t="str">
        <f t="shared" si="124"/>
        <v/>
      </c>
      <c r="AF866" s="125" t="str">
        <f t="shared" si="125"/>
        <v/>
      </c>
      <c r="AG866" s="125"/>
      <c r="AH866" s="121"/>
      <c r="AI866" s="121"/>
      <c r="AJ866" s="126">
        <f t="shared" si="126"/>
        <v>0</v>
      </c>
      <c r="AK866" s="119">
        <f t="shared" si="127"/>
        <v>0</v>
      </c>
      <c r="AL866" s="126">
        <f t="shared" si="130"/>
        <v>0</v>
      </c>
      <c r="AM866" s="178">
        <f t="shared" si="128"/>
        <v>0</v>
      </c>
      <c r="AN866" s="178">
        <f t="shared" si="131"/>
        <v>0</v>
      </c>
      <c r="AO866" s="178">
        <f t="shared" si="129"/>
        <v>0</v>
      </c>
    </row>
    <row r="867" spans="4:41" s="127" customFormat="1" hidden="1">
      <c r="D867" s="60">
        <v>807</v>
      </c>
      <c r="E867" s="182"/>
      <c r="F867" s="183"/>
      <c r="G867" s="184"/>
      <c r="H867" s="121" t="str">
        <f>IF($G867="","",VLOOKUP($G867,加盟団体!$C$9:$H$208,5,FALSE))</f>
        <v/>
      </c>
      <c r="I867" s="123"/>
      <c r="J867" s="124" t="str">
        <f>IF($I867="","",VLOOKUP($I867,加盟団体!$C$9:$H$208,5,FALSE))</f>
        <v/>
      </c>
      <c r="K867" s="182"/>
      <c r="L867" s="124"/>
      <c r="M867" s="182"/>
      <c r="N867" s="124"/>
      <c r="O867" s="183"/>
      <c r="P867" s="182"/>
      <c r="Q867" s="182"/>
      <c r="R867" s="182"/>
      <c r="S867" s="182"/>
      <c r="T867" s="182"/>
      <c r="U867" s="183"/>
      <c r="V867" s="185"/>
      <c r="W867" s="117" t="str">
        <f t="shared" si="123"/>
        <v/>
      </c>
      <c r="X867" s="197"/>
      <c r="Y867" s="182"/>
      <c r="Z867" s="198"/>
      <c r="AA867" s="184"/>
      <c r="AB867" s="184"/>
      <c r="AC867" s="200"/>
      <c r="AD867" s="182" t="s">
        <v>554</v>
      </c>
      <c r="AE867" s="122" t="str">
        <f t="shared" si="124"/>
        <v/>
      </c>
      <c r="AF867" s="125" t="str">
        <f t="shared" si="125"/>
        <v/>
      </c>
      <c r="AG867" s="125"/>
      <c r="AH867" s="121"/>
      <c r="AI867" s="121"/>
      <c r="AJ867" s="126">
        <f t="shared" si="126"/>
        <v>0</v>
      </c>
      <c r="AK867" s="119">
        <f t="shared" si="127"/>
        <v>0</v>
      </c>
      <c r="AL867" s="126">
        <f t="shared" si="130"/>
        <v>0</v>
      </c>
      <c r="AM867" s="178">
        <f t="shared" si="128"/>
        <v>0</v>
      </c>
      <c r="AN867" s="178">
        <f t="shared" si="131"/>
        <v>0</v>
      </c>
      <c r="AO867" s="178">
        <f t="shared" si="129"/>
        <v>0</v>
      </c>
    </row>
    <row r="868" spans="4:41" s="127" customFormat="1" hidden="1">
      <c r="D868" s="60">
        <v>808</v>
      </c>
      <c r="E868" s="182"/>
      <c r="F868" s="183"/>
      <c r="G868" s="184"/>
      <c r="H868" s="121" t="str">
        <f>IF($G868="","",VLOOKUP($G868,加盟団体!$C$9:$H$208,5,FALSE))</f>
        <v/>
      </c>
      <c r="I868" s="123"/>
      <c r="J868" s="124" t="str">
        <f>IF($I868="","",VLOOKUP($I868,加盟団体!$C$9:$H$208,5,FALSE))</f>
        <v/>
      </c>
      <c r="K868" s="182"/>
      <c r="L868" s="124"/>
      <c r="M868" s="182"/>
      <c r="N868" s="124"/>
      <c r="O868" s="183"/>
      <c r="P868" s="182"/>
      <c r="Q868" s="182"/>
      <c r="R868" s="182"/>
      <c r="S868" s="182"/>
      <c r="T868" s="182"/>
      <c r="U868" s="183"/>
      <c r="V868" s="185"/>
      <c r="W868" s="117" t="str">
        <f t="shared" si="123"/>
        <v/>
      </c>
      <c r="X868" s="197"/>
      <c r="Y868" s="182"/>
      <c r="Z868" s="198"/>
      <c r="AA868" s="184"/>
      <c r="AB868" s="184"/>
      <c r="AC868" s="200"/>
      <c r="AD868" s="182" t="s">
        <v>554</v>
      </c>
      <c r="AE868" s="122" t="str">
        <f t="shared" si="124"/>
        <v/>
      </c>
      <c r="AF868" s="125" t="str">
        <f t="shared" si="125"/>
        <v/>
      </c>
      <c r="AG868" s="125"/>
      <c r="AH868" s="121"/>
      <c r="AI868" s="121"/>
      <c r="AJ868" s="126">
        <f t="shared" si="126"/>
        <v>0</v>
      </c>
      <c r="AK868" s="119">
        <f t="shared" si="127"/>
        <v>0</v>
      </c>
      <c r="AL868" s="126">
        <f t="shared" si="130"/>
        <v>0</v>
      </c>
      <c r="AM868" s="178">
        <f t="shared" si="128"/>
        <v>0</v>
      </c>
      <c r="AN868" s="178">
        <f t="shared" si="131"/>
        <v>0</v>
      </c>
      <c r="AO868" s="178">
        <f t="shared" si="129"/>
        <v>0</v>
      </c>
    </row>
    <row r="869" spans="4:41" s="127" customFormat="1" hidden="1">
      <c r="D869" s="60">
        <v>809</v>
      </c>
      <c r="E869" s="182"/>
      <c r="F869" s="183"/>
      <c r="G869" s="184"/>
      <c r="H869" s="121" t="str">
        <f>IF($G869="","",VLOOKUP($G869,加盟団体!$C$9:$H$208,5,FALSE))</f>
        <v/>
      </c>
      <c r="I869" s="123"/>
      <c r="J869" s="124" t="str">
        <f>IF($I869="","",VLOOKUP($I869,加盟団体!$C$9:$H$208,5,FALSE))</f>
        <v/>
      </c>
      <c r="K869" s="182"/>
      <c r="L869" s="124"/>
      <c r="M869" s="182"/>
      <c r="N869" s="124"/>
      <c r="O869" s="183"/>
      <c r="P869" s="182"/>
      <c r="Q869" s="182"/>
      <c r="R869" s="182"/>
      <c r="S869" s="182"/>
      <c r="T869" s="182"/>
      <c r="U869" s="183"/>
      <c r="V869" s="185"/>
      <c r="W869" s="117" t="str">
        <f t="shared" si="123"/>
        <v/>
      </c>
      <c r="X869" s="197"/>
      <c r="Y869" s="182"/>
      <c r="Z869" s="198"/>
      <c r="AA869" s="184"/>
      <c r="AB869" s="184"/>
      <c r="AC869" s="200"/>
      <c r="AD869" s="182" t="s">
        <v>554</v>
      </c>
      <c r="AE869" s="122" t="str">
        <f t="shared" si="124"/>
        <v/>
      </c>
      <c r="AF869" s="125" t="str">
        <f t="shared" si="125"/>
        <v/>
      </c>
      <c r="AG869" s="125"/>
      <c r="AH869" s="121"/>
      <c r="AI869" s="121"/>
      <c r="AJ869" s="126">
        <f t="shared" si="126"/>
        <v>0</v>
      </c>
      <c r="AK869" s="119">
        <f t="shared" si="127"/>
        <v>0</v>
      </c>
      <c r="AL869" s="126">
        <f t="shared" si="130"/>
        <v>0</v>
      </c>
      <c r="AM869" s="178">
        <f t="shared" si="128"/>
        <v>0</v>
      </c>
      <c r="AN869" s="178">
        <f t="shared" si="131"/>
        <v>0</v>
      </c>
      <c r="AO869" s="178">
        <f t="shared" si="129"/>
        <v>0</v>
      </c>
    </row>
    <row r="870" spans="4:41" s="127" customFormat="1" hidden="1">
      <c r="D870" s="60">
        <v>810</v>
      </c>
      <c r="E870" s="182"/>
      <c r="F870" s="183"/>
      <c r="G870" s="184"/>
      <c r="H870" s="121" t="str">
        <f>IF($G870="","",VLOOKUP($G870,加盟団体!$C$9:$H$208,5,FALSE))</f>
        <v/>
      </c>
      <c r="I870" s="123"/>
      <c r="J870" s="124" t="str">
        <f>IF($I870="","",VLOOKUP($I870,加盟団体!$C$9:$H$208,5,FALSE))</f>
        <v/>
      </c>
      <c r="K870" s="182"/>
      <c r="L870" s="124"/>
      <c r="M870" s="182"/>
      <c r="N870" s="124"/>
      <c r="O870" s="183"/>
      <c r="P870" s="182"/>
      <c r="Q870" s="182"/>
      <c r="R870" s="182"/>
      <c r="S870" s="182"/>
      <c r="T870" s="182"/>
      <c r="U870" s="183"/>
      <c r="V870" s="185"/>
      <c r="W870" s="117" t="str">
        <f t="shared" si="123"/>
        <v/>
      </c>
      <c r="X870" s="197"/>
      <c r="Y870" s="182"/>
      <c r="Z870" s="198"/>
      <c r="AA870" s="184"/>
      <c r="AB870" s="184"/>
      <c r="AC870" s="200"/>
      <c r="AD870" s="182" t="s">
        <v>554</v>
      </c>
      <c r="AE870" s="122" t="str">
        <f t="shared" si="124"/>
        <v/>
      </c>
      <c r="AF870" s="125" t="str">
        <f t="shared" si="125"/>
        <v/>
      </c>
      <c r="AG870" s="125"/>
      <c r="AH870" s="121"/>
      <c r="AI870" s="121"/>
      <c r="AJ870" s="126">
        <f t="shared" si="126"/>
        <v>0</v>
      </c>
      <c r="AK870" s="119">
        <f t="shared" si="127"/>
        <v>0</v>
      </c>
      <c r="AL870" s="126">
        <f t="shared" si="130"/>
        <v>0</v>
      </c>
      <c r="AM870" s="178">
        <f t="shared" si="128"/>
        <v>0</v>
      </c>
      <c r="AN870" s="178">
        <f t="shared" si="131"/>
        <v>0</v>
      </c>
      <c r="AO870" s="178">
        <f t="shared" si="129"/>
        <v>0</v>
      </c>
    </row>
    <row r="871" spans="4:41" s="127" customFormat="1" hidden="1">
      <c r="D871" s="60">
        <v>811</v>
      </c>
      <c r="E871" s="182"/>
      <c r="F871" s="183"/>
      <c r="G871" s="184"/>
      <c r="H871" s="121" t="str">
        <f>IF($G871="","",VLOOKUP($G871,加盟団体!$C$9:$H$208,5,FALSE))</f>
        <v/>
      </c>
      <c r="I871" s="123"/>
      <c r="J871" s="124" t="str">
        <f>IF($I871="","",VLOOKUP($I871,加盟団体!$C$9:$H$208,5,FALSE))</f>
        <v/>
      </c>
      <c r="K871" s="182"/>
      <c r="L871" s="124"/>
      <c r="M871" s="182"/>
      <c r="N871" s="124"/>
      <c r="O871" s="183"/>
      <c r="P871" s="182"/>
      <c r="Q871" s="182"/>
      <c r="R871" s="182"/>
      <c r="S871" s="182"/>
      <c r="T871" s="182"/>
      <c r="U871" s="183"/>
      <c r="V871" s="185"/>
      <c r="W871" s="117" t="str">
        <f t="shared" si="123"/>
        <v/>
      </c>
      <c r="X871" s="197"/>
      <c r="Y871" s="182"/>
      <c r="Z871" s="198"/>
      <c r="AA871" s="184"/>
      <c r="AB871" s="184"/>
      <c r="AC871" s="200"/>
      <c r="AD871" s="182" t="s">
        <v>554</v>
      </c>
      <c r="AE871" s="122" t="str">
        <f t="shared" si="124"/>
        <v/>
      </c>
      <c r="AF871" s="125" t="str">
        <f t="shared" si="125"/>
        <v/>
      </c>
      <c r="AG871" s="125"/>
      <c r="AH871" s="121"/>
      <c r="AI871" s="121"/>
      <c r="AJ871" s="126">
        <f t="shared" si="126"/>
        <v>0</v>
      </c>
      <c r="AK871" s="119">
        <f t="shared" si="127"/>
        <v>0</v>
      </c>
      <c r="AL871" s="126">
        <f t="shared" si="130"/>
        <v>0</v>
      </c>
      <c r="AM871" s="178">
        <f t="shared" si="128"/>
        <v>0</v>
      </c>
      <c r="AN871" s="178">
        <f t="shared" si="131"/>
        <v>0</v>
      </c>
      <c r="AO871" s="178">
        <f t="shared" si="129"/>
        <v>0</v>
      </c>
    </row>
    <row r="872" spans="4:41" s="127" customFormat="1" hidden="1">
      <c r="D872" s="60">
        <v>812</v>
      </c>
      <c r="E872" s="182"/>
      <c r="F872" s="183"/>
      <c r="G872" s="184"/>
      <c r="H872" s="121" t="str">
        <f>IF($G872="","",VLOOKUP($G872,加盟団体!$C$9:$H$208,5,FALSE))</f>
        <v/>
      </c>
      <c r="I872" s="123"/>
      <c r="J872" s="124" t="str">
        <f>IF($I872="","",VLOOKUP($I872,加盟団体!$C$9:$H$208,5,FALSE))</f>
        <v/>
      </c>
      <c r="K872" s="182"/>
      <c r="L872" s="124"/>
      <c r="M872" s="182"/>
      <c r="N872" s="124"/>
      <c r="O872" s="183"/>
      <c r="P872" s="182"/>
      <c r="Q872" s="182"/>
      <c r="R872" s="182"/>
      <c r="S872" s="182"/>
      <c r="T872" s="182"/>
      <c r="U872" s="183"/>
      <c r="V872" s="185"/>
      <c r="W872" s="117" t="str">
        <f t="shared" si="123"/>
        <v/>
      </c>
      <c r="X872" s="197"/>
      <c r="Y872" s="182"/>
      <c r="Z872" s="198"/>
      <c r="AA872" s="184"/>
      <c r="AB872" s="184"/>
      <c r="AC872" s="200"/>
      <c r="AD872" s="182" t="s">
        <v>554</v>
      </c>
      <c r="AE872" s="122" t="str">
        <f t="shared" si="124"/>
        <v/>
      </c>
      <c r="AF872" s="125" t="str">
        <f t="shared" si="125"/>
        <v/>
      </c>
      <c r="AG872" s="125"/>
      <c r="AH872" s="121"/>
      <c r="AI872" s="121"/>
      <c r="AJ872" s="126">
        <f t="shared" si="126"/>
        <v>0</v>
      </c>
      <c r="AK872" s="119">
        <f t="shared" si="127"/>
        <v>0</v>
      </c>
      <c r="AL872" s="126">
        <f t="shared" si="130"/>
        <v>0</v>
      </c>
      <c r="AM872" s="178">
        <f t="shared" si="128"/>
        <v>0</v>
      </c>
      <c r="AN872" s="178">
        <f t="shared" si="131"/>
        <v>0</v>
      </c>
      <c r="AO872" s="178">
        <f t="shared" si="129"/>
        <v>0</v>
      </c>
    </row>
    <row r="873" spans="4:41" s="127" customFormat="1" hidden="1">
      <c r="D873" s="60">
        <v>813</v>
      </c>
      <c r="E873" s="182"/>
      <c r="F873" s="183"/>
      <c r="G873" s="184"/>
      <c r="H873" s="121" t="str">
        <f>IF($G873="","",VLOOKUP($G873,加盟団体!$C$9:$H$208,5,FALSE))</f>
        <v/>
      </c>
      <c r="I873" s="123"/>
      <c r="J873" s="124" t="str">
        <f>IF($I873="","",VLOOKUP($I873,加盟団体!$C$9:$H$208,5,FALSE))</f>
        <v/>
      </c>
      <c r="K873" s="182"/>
      <c r="L873" s="124"/>
      <c r="M873" s="182"/>
      <c r="N873" s="124"/>
      <c r="O873" s="183"/>
      <c r="P873" s="182"/>
      <c r="Q873" s="182"/>
      <c r="R873" s="182"/>
      <c r="S873" s="182"/>
      <c r="T873" s="182"/>
      <c r="U873" s="183"/>
      <c r="V873" s="185"/>
      <c r="W873" s="117" t="str">
        <f t="shared" si="123"/>
        <v/>
      </c>
      <c r="X873" s="197"/>
      <c r="Y873" s="182"/>
      <c r="Z873" s="198"/>
      <c r="AA873" s="184"/>
      <c r="AB873" s="184"/>
      <c r="AC873" s="200"/>
      <c r="AD873" s="182" t="s">
        <v>554</v>
      </c>
      <c r="AE873" s="122" t="str">
        <f t="shared" si="124"/>
        <v/>
      </c>
      <c r="AF873" s="125" t="str">
        <f t="shared" si="125"/>
        <v/>
      </c>
      <c r="AG873" s="125"/>
      <c r="AH873" s="121"/>
      <c r="AI873" s="121"/>
      <c r="AJ873" s="126">
        <f t="shared" si="126"/>
        <v>0</v>
      </c>
      <c r="AK873" s="119">
        <f t="shared" si="127"/>
        <v>0</v>
      </c>
      <c r="AL873" s="126">
        <f t="shared" si="130"/>
        <v>0</v>
      </c>
      <c r="AM873" s="178">
        <f t="shared" si="128"/>
        <v>0</v>
      </c>
      <c r="AN873" s="178">
        <f t="shared" si="131"/>
        <v>0</v>
      </c>
      <c r="AO873" s="178">
        <f t="shared" si="129"/>
        <v>0</v>
      </c>
    </row>
    <row r="874" spans="4:41" s="127" customFormat="1" hidden="1">
      <c r="D874" s="60">
        <v>814</v>
      </c>
      <c r="E874" s="182"/>
      <c r="F874" s="183"/>
      <c r="G874" s="184"/>
      <c r="H874" s="121" t="str">
        <f>IF($G874="","",VLOOKUP($G874,加盟団体!$C$9:$H$208,5,FALSE))</f>
        <v/>
      </c>
      <c r="I874" s="123"/>
      <c r="J874" s="124" t="str">
        <f>IF($I874="","",VLOOKUP($I874,加盟団体!$C$9:$H$208,5,FALSE))</f>
        <v/>
      </c>
      <c r="K874" s="182"/>
      <c r="L874" s="124"/>
      <c r="M874" s="182"/>
      <c r="N874" s="124"/>
      <c r="O874" s="183"/>
      <c r="P874" s="182"/>
      <c r="Q874" s="182"/>
      <c r="R874" s="182"/>
      <c r="S874" s="182"/>
      <c r="T874" s="182"/>
      <c r="U874" s="183"/>
      <c r="V874" s="185"/>
      <c r="W874" s="117" t="str">
        <f t="shared" si="123"/>
        <v/>
      </c>
      <c r="X874" s="197"/>
      <c r="Y874" s="182"/>
      <c r="Z874" s="198"/>
      <c r="AA874" s="184"/>
      <c r="AB874" s="184"/>
      <c r="AC874" s="200"/>
      <c r="AD874" s="182" t="s">
        <v>554</v>
      </c>
      <c r="AE874" s="122" t="str">
        <f t="shared" si="124"/>
        <v/>
      </c>
      <c r="AF874" s="125" t="str">
        <f t="shared" si="125"/>
        <v/>
      </c>
      <c r="AG874" s="125"/>
      <c r="AH874" s="121"/>
      <c r="AI874" s="121"/>
      <c r="AJ874" s="126">
        <f t="shared" si="126"/>
        <v>0</v>
      </c>
      <c r="AK874" s="119">
        <f t="shared" si="127"/>
        <v>0</v>
      </c>
      <c r="AL874" s="126">
        <f t="shared" si="130"/>
        <v>0</v>
      </c>
      <c r="AM874" s="178">
        <f t="shared" si="128"/>
        <v>0</v>
      </c>
      <c r="AN874" s="178">
        <f t="shared" si="131"/>
        <v>0</v>
      </c>
      <c r="AO874" s="178">
        <f t="shared" si="129"/>
        <v>0</v>
      </c>
    </row>
    <row r="875" spans="4:41" s="127" customFormat="1" hidden="1">
      <c r="D875" s="60">
        <v>815</v>
      </c>
      <c r="E875" s="182"/>
      <c r="F875" s="183"/>
      <c r="G875" s="184"/>
      <c r="H875" s="121" t="str">
        <f>IF($G875="","",VLOOKUP($G875,加盟団体!$C$9:$H$208,5,FALSE))</f>
        <v/>
      </c>
      <c r="I875" s="123"/>
      <c r="J875" s="124" t="str">
        <f>IF($I875="","",VLOOKUP($I875,加盟団体!$C$9:$H$208,5,FALSE))</f>
        <v/>
      </c>
      <c r="K875" s="182"/>
      <c r="L875" s="124"/>
      <c r="M875" s="182"/>
      <c r="N875" s="124"/>
      <c r="O875" s="183"/>
      <c r="P875" s="182"/>
      <c r="Q875" s="182"/>
      <c r="R875" s="182"/>
      <c r="S875" s="182"/>
      <c r="T875" s="182"/>
      <c r="U875" s="183"/>
      <c r="V875" s="185"/>
      <c r="W875" s="117" t="str">
        <f t="shared" si="123"/>
        <v/>
      </c>
      <c r="X875" s="197"/>
      <c r="Y875" s="182"/>
      <c r="Z875" s="198"/>
      <c r="AA875" s="184"/>
      <c r="AB875" s="184"/>
      <c r="AC875" s="200"/>
      <c r="AD875" s="182" t="s">
        <v>554</v>
      </c>
      <c r="AE875" s="122" t="str">
        <f t="shared" si="124"/>
        <v/>
      </c>
      <c r="AF875" s="125" t="str">
        <f t="shared" si="125"/>
        <v/>
      </c>
      <c r="AG875" s="125"/>
      <c r="AH875" s="121"/>
      <c r="AI875" s="121"/>
      <c r="AJ875" s="126">
        <f t="shared" si="126"/>
        <v>0</v>
      </c>
      <c r="AK875" s="119">
        <f t="shared" si="127"/>
        <v>0</v>
      </c>
      <c r="AL875" s="126">
        <f t="shared" si="130"/>
        <v>0</v>
      </c>
      <c r="AM875" s="178">
        <f t="shared" si="128"/>
        <v>0</v>
      </c>
      <c r="AN875" s="178">
        <f t="shared" si="131"/>
        <v>0</v>
      </c>
      <c r="AO875" s="178">
        <f t="shared" si="129"/>
        <v>0</v>
      </c>
    </row>
    <row r="876" spans="4:41" s="127" customFormat="1" hidden="1">
      <c r="D876" s="60">
        <v>816</v>
      </c>
      <c r="E876" s="182"/>
      <c r="F876" s="183"/>
      <c r="G876" s="184"/>
      <c r="H876" s="121" t="str">
        <f>IF($G876="","",VLOOKUP($G876,加盟団体!$C$9:$H$208,5,FALSE))</f>
        <v/>
      </c>
      <c r="I876" s="123"/>
      <c r="J876" s="124" t="str">
        <f>IF($I876="","",VLOOKUP($I876,加盟団体!$C$9:$H$208,5,FALSE))</f>
        <v/>
      </c>
      <c r="K876" s="182"/>
      <c r="L876" s="124"/>
      <c r="M876" s="182"/>
      <c r="N876" s="124"/>
      <c r="O876" s="183"/>
      <c r="P876" s="182"/>
      <c r="Q876" s="182"/>
      <c r="R876" s="182"/>
      <c r="S876" s="182"/>
      <c r="T876" s="182"/>
      <c r="U876" s="183"/>
      <c r="V876" s="185"/>
      <c r="W876" s="117" t="str">
        <f t="shared" si="123"/>
        <v/>
      </c>
      <c r="X876" s="197"/>
      <c r="Y876" s="182"/>
      <c r="Z876" s="198"/>
      <c r="AA876" s="184"/>
      <c r="AB876" s="184"/>
      <c r="AC876" s="200"/>
      <c r="AD876" s="182" t="s">
        <v>554</v>
      </c>
      <c r="AE876" s="122" t="str">
        <f t="shared" si="124"/>
        <v/>
      </c>
      <c r="AF876" s="125" t="str">
        <f t="shared" si="125"/>
        <v/>
      </c>
      <c r="AG876" s="125"/>
      <c r="AH876" s="121"/>
      <c r="AI876" s="121"/>
      <c r="AJ876" s="126">
        <f t="shared" si="126"/>
        <v>0</v>
      </c>
      <c r="AK876" s="119">
        <f t="shared" si="127"/>
        <v>0</v>
      </c>
      <c r="AL876" s="126">
        <f t="shared" si="130"/>
        <v>0</v>
      </c>
      <c r="AM876" s="178">
        <f t="shared" si="128"/>
        <v>0</v>
      </c>
      <c r="AN876" s="178">
        <f t="shared" si="131"/>
        <v>0</v>
      </c>
      <c r="AO876" s="178">
        <f t="shared" si="129"/>
        <v>0</v>
      </c>
    </row>
    <row r="877" spans="4:41" s="127" customFormat="1" hidden="1">
      <c r="D877" s="60">
        <v>817</v>
      </c>
      <c r="E877" s="182"/>
      <c r="F877" s="183"/>
      <c r="G877" s="184"/>
      <c r="H877" s="121" t="str">
        <f>IF($G877="","",VLOOKUP($G877,加盟団体!$C$9:$H$208,5,FALSE))</f>
        <v/>
      </c>
      <c r="I877" s="123"/>
      <c r="J877" s="124" t="str">
        <f>IF($I877="","",VLOOKUP($I877,加盟団体!$C$9:$H$208,5,FALSE))</f>
        <v/>
      </c>
      <c r="K877" s="182"/>
      <c r="L877" s="124"/>
      <c r="M877" s="182"/>
      <c r="N877" s="124"/>
      <c r="O877" s="183"/>
      <c r="P877" s="182"/>
      <c r="Q877" s="182"/>
      <c r="R877" s="182"/>
      <c r="S877" s="182"/>
      <c r="T877" s="182"/>
      <c r="U877" s="183"/>
      <c r="V877" s="185"/>
      <c r="W877" s="117" t="str">
        <f t="shared" si="123"/>
        <v/>
      </c>
      <c r="X877" s="197"/>
      <c r="Y877" s="182"/>
      <c r="Z877" s="198"/>
      <c r="AA877" s="184"/>
      <c r="AB877" s="184"/>
      <c r="AC877" s="200"/>
      <c r="AD877" s="182" t="s">
        <v>554</v>
      </c>
      <c r="AE877" s="122" t="str">
        <f t="shared" si="124"/>
        <v/>
      </c>
      <c r="AF877" s="125" t="str">
        <f t="shared" si="125"/>
        <v/>
      </c>
      <c r="AG877" s="125"/>
      <c r="AH877" s="121"/>
      <c r="AI877" s="121"/>
      <c r="AJ877" s="126">
        <f t="shared" si="126"/>
        <v>0</v>
      </c>
      <c r="AK877" s="119">
        <f t="shared" si="127"/>
        <v>0</v>
      </c>
      <c r="AL877" s="126">
        <f t="shared" si="130"/>
        <v>0</v>
      </c>
      <c r="AM877" s="178">
        <f t="shared" si="128"/>
        <v>0</v>
      </c>
      <c r="AN877" s="178">
        <f t="shared" si="131"/>
        <v>0</v>
      </c>
      <c r="AO877" s="178">
        <f t="shared" si="129"/>
        <v>0</v>
      </c>
    </row>
    <row r="878" spans="4:41" s="127" customFormat="1" hidden="1">
      <c r="D878" s="60">
        <v>818</v>
      </c>
      <c r="E878" s="182"/>
      <c r="F878" s="183"/>
      <c r="G878" s="184"/>
      <c r="H878" s="121" t="str">
        <f>IF($G878="","",VLOOKUP($G878,加盟団体!$C$9:$H$208,5,FALSE))</f>
        <v/>
      </c>
      <c r="I878" s="123"/>
      <c r="J878" s="124" t="str">
        <f>IF($I878="","",VLOOKUP($I878,加盟団体!$C$9:$H$208,5,FALSE))</f>
        <v/>
      </c>
      <c r="K878" s="182"/>
      <c r="L878" s="124"/>
      <c r="M878" s="182"/>
      <c r="N878" s="124"/>
      <c r="O878" s="183"/>
      <c r="P878" s="182"/>
      <c r="Q878" s="182"/>
      <c r="R878" s="182"/>
      <c r="S878" s="182"/>
      <c r="T878" s="182"/>
      <c r="U878" s="183"/>
      <c r="V878" s="185"/>
      <c r="W878" s="117" t="str">
        <f t="shared" si="123"/>
        <v/>
      </c>
      <c r="X878" s="197"/>
      <c r="Y878" s="182"/>
      <c r="Z878" s="198"/>
      <c r="AA878" s="184"/>
      <c r="AB878" s="184"/>
      <c r="AC878" s="200"/>
      <c r="AD878" s="182" t="s">
        <v>554</v>
      </c>
      <c r="AE878" s="122" t="str">
        <f t="shared" si="124"/>
        <v/>
      </c>
      <c r="AF878" s="125" t="str">
        <f t="shared" si="125"/>
        <v/>
      </c>
      <c r="AG878" s="125"/>
      <c r="AH878" s="121"/>
      <c r="AI878" s="121"/>
      <c r="AJ878" s="126">
        <f t="shared" si="126"/>
        <v>0</v>
      </c>
      <c r="AK878" s="119">
        <f t="shared" si="127"/>
        <v>0</v>
      </c>
      <c r="AL878" s="126">
        <f t="shared" si="130"/>
        <v>0</v>
      </c>
      <c r="AM878" s="178">
        <f t="shared" si="128"/>
        <v>0</v>
      </c>
      <c r="AN878" s="178">
        <f t="shared" si="131"/>
        <v>0</v>
      </c>
      <c r="AO878" s="178">
        <f t="shared" si="129"/>
        <v>0</v>
      </c>
    </row>
    <row r="879" spans="4:41" s="127" customFormat="1" hidden="1">
      <c r="D879" s="60">
        <v>819</v>
      </c>
      <c r="E879" s="182"/>
      <c r="F879" s="183"/>
      <c r="G879" s="184"/>
      <c r="H879" s="121" t="str">
        <f>IF($G879="","",VLOOKUP($G879,加盟団体!$C$9:$H$208,5,FALSE))</f>
        <v/>
      </c>
      <c r="I879" s="123"/>
      <c r="J879" s="124" t="str">
        <f>IF($I879="","",VLOOKUP($I879,加盟団体!$C$9:$H$208,5,FALSE))</f>
        <v/>
      </c>
      <c r="K879" s="182"/>
      <c r="L879" s="124"/>
      <c r="M879" s="182"/>
      <c r="N879" s="124"/>
      <c r="O879" s="183"/>
      <c r="P879" s="182"/>
      <c r="Q879" s="182"/>
      <c r="R879" s="182"/>
      <c r="S879" s="182"/>
      <c r="T879" s="182"/>
      <c r="U879" s="183"/>
      <c r="V879" s="185"/>
      <c r="W879" s="117" t="str">
        <f t="shared" si="123"/>
        <v/>
      </c>
      <c r="X879" s="197"/>
      <c r="Y879" s="182"/>
      <c r="Z879" s="198"/>
      <c r="AA879" s="184"/>
      <c r="AB879" s="184"/>
      <c r="AC879" s="200"/>
      <c r="AD879" s="182" t="s">
        <v>554</v>
      </c>
      <c r="AE879" s="122" t="str">
        <f t="shared" si="124"/>
        <v/>
      </c>
      <c r="AF879" s="125" t="str">
        <f t="shared" si="125"/>
        <v/>
      </c>
      <c r="AG879" s="125"/>
      <c r="AH879" s="121"/>
      <c r="AI879" s="121"/>
      <c r="AJ879" s="126">
        <f t="shared" si="126"/>
        <v>0</v>
      </c>
      <c r="AK879" s="119">
        <f t="shared" si="127"/>
        <v>0</v>
      </c>
      <c r="AL879" s="126">
        <f t="shared" si="130"/>
        <v>0</v>
      </c>
      <c r="AM879" s="178">
        <f t="shared" si="128"/>
        <v>0</v>
      </c>
      <c r="AN879" s="178">
        <f t="shared" si="131"/>
        <v>0</v>
      </c>
      <c r="AO879" s="178">
        <f t="shared" si="129"/>
        <v>0</v>
      </c>
    </row>
    <row r="880" spans="4:41" s="127" customFormat="1" hidden="1">
      <c r="D880" s="60">
        <v>820</v>
      </c>
      <c r="E880" s="182"/>
      <c r="F880" s="183"/>
      <c r="G880" s="184"/>
      <c r="H880" s="121" t="str">
        <f>IF($G880="","",VLOOKUP($G880,加盟団体!$C$9:$H$208,5,FALSE))</f>
        <v/>
      </c>
      <c r="I880" s="123"/>
      <c r="J880" s="124" t="str">
        <f>IF($I880="","",VLOOKUP($I880,加盟団体!$C$9:$H$208,5,FALSE))</f>
        <v/>
      </c>
      <c r="K880" s="182"/>
      <c r="L880" s="124"/>
      <c r="M880" s="182"/>
      <c r="N880" s="124"/>
      <c r="O880" s="183"/>
      <c r="P880" s="182"/>
      <c r="Q880" s="182"/>
      <c r="R880" s="182"/>
      <c r="S880" s="182"/>
      <c r="T880" s="182"/>
      <c r="U880" s="183"/>
      <c r="V880" s="185"/>
      <c r="W880" s="117" t="str">
        <f t="shared" si="123"/>
        <v/>
      </c>
      <c r="X880" s="197"/>
      <c r="Y880" s="182"/>
      <c r="Z880" s="198"/>
      <c r="AA880" s="184"/>
      <c r="AB880" s="184"/>
      <c r="AC880" s="200"/>
      <c r="AD880" s="182" t="s">
        <v>554</v>
      </c>
      <c r="AE880" s="122" t="str">
        <f t="shared" si="124"/>
        <v/>
      </c>
      <c r="AF880" s="125" t="str">
        <f t="shared" si="125"/>
        <v/>
      </c>
      <c r="AG880" s="125"/>
      <c r="AH880" s="121"/>
      <c r="AI880" s="121"/>
      <c r="AJ880" s="126">
        <f t="shared" si="126"/>
        <v>0</v>
      </c>
      <c r="AK880" s="119">
        <f t="shared" si="127"/>
        <v>0</v>
      </c>
      <c r="AL880" s="126">
        <f t="shared" si="130"/>
        <v>0</v>
      </c>
      <c r="AM880" s="178">
        <f t="shared" si="128"/>
        <v>0</v>
      </c>
      <c r="AN880" s="178">
        <f t="shared" si="131"/>
        <v>0</v>
      </c>
      <c r="AO880" s="178">
        <f t="shared" si="129"/>
        <v>0</v>
      </c>
    </row>
    <row r="881" spans="4:41" s="127" customFormat="1" hidden="1">
      <c r="D881" s="60">
        <v>821</v>
      </c>
      <c r="E881" s="182"/>
      <c r="F881" s="183"/>
      <c r="G881" s="184"/>
      <c r="H881" s="121" t="str">
        <f>IF($G881="","",VLOOKUP($G881,加盟団体!$C$9:$H$208,5,FALSE))</f>
        <v/>
      </c>
      <c r="I881" s="123"/>
      <c r="J881" s="124" t="str">
        <f>IF($I881="","",VLOOKUP($I881,加盟団体!$C$9:$H$208,5,FALSE))</f>
        <v/>
      </c>
      <c r="K881" s="182"/>
      <c r="L881" s="124"/>
      <c r="M881" s="182"/>
      <c r="N881" s="124"/>
      <c r="O881" s="183"/>
      <c r="P881" s="182"/>
      <c r="Q881" s="182"/>
      <c r="R881" s="182"/>
      <c r="S881" s="182"/>
      <c r="T881" s="182"/>
      <c r="U881" s="183"/>
      <c r="V881" s="185"/>
      <c r="W881" s="117" t="str">
        <f t="shared" si="123"/>
        <v/>
      </c>
      <c r="X881" s="197"/>
      <c r="Y881" s="182"/>
      <c r="Z881" s="198"/>
      <c r="AA881" s="184"/>
      <c r="AB881" s="184"/>
      <c r="AC881" s="200"/>
      <c r="AD881" s="182" t="s">
        <v>554</v>
      </c>
      <c r="AE881" s="122" t="str">
        <f t="shared" si="124"/>
        <v/>
      </c>
      <c r="AF881" s="125" t="str">
        <f t="shared" si="125"/>
        <v/>
      </c>
      <c r="AG881" s="125"/>
      <c r="AH881" s="121"/>
      <c r="AI881" s="121"/>
      <c r="AJ881" s="126">
        <f t="shared" si="126"/>
        <v>0</v>
      </c>
      <c r="AK881" s="119">
        <f t="shared" si="127"/>
        <v>0</v>
      </c>
      <c r="AL881" s="126">
        <f t="shared" si="130"/>
        <v>0</v>
      </c>
      <c r="AM881" s="178">
        <f t="shared" si="128"/>
        <v>0</v>
      </c>
      <c r="AN881" s="178">
        <f t="shared" si="131"/>
        <v>0</v>
      </c>
      <c r="AO881" s="178">
        <f t="shared" si="129"/>
        <v>0</v>
      </c>
    </row>
    <row r="882" spans="4:41" s="127" customFormat="1" hidden="1">
      <c r="D882" s="60">
        <v>822</v>
      </c>
      <c r="E882" s="182"/>
      <c r="F882" s="183"/>
      <c r="G882" s="184"/>
      <c r="H882" s="121" t="str">
        <f>IF($G882="","",VLOOKUP($G882,加盟団体!$C$9:$H$208,5,FALSE))</f>
        <v/>
      </c>
      <c r="I882" s="123"/>
      <c r="J882" s="124" t="str">
        <f>IF($I882="","",VLOOKUP($I882,加盟団体!$C$9:$H$208,5,FALSE))</f>
        <v/>
      </c>
      <c r="K882" s="182"/>
      <c r="L882" s="124"/>
      <c r="M882" s="182"/>
      <c r="N882" s="124"/>
      <c r="O882" s="183"/>
      <c r="P882" s="182"/>
      <c r="Q882" s="182"/>
      <c r="R882" s="182"/>
      <c r="S882" s="182"/>
      <c r="T882" s="182"/>
      <c r="U882" s="183"/>
      <c r="V882" s="185"/>
      <c r="W882" s="117" t="str">
        <f t="shared" si="123"/>
        <v/>
      </c>
      <c r="X882" s="197"/>
      <c r="Y882" s="182"/>
      <c r="Z882" s="198"/>
      <c r="AA882" s="184"/>
      <c r="AB882" s="184"/>
      <c r="AC882" s="200"/>
      <c r="AD882" s="182" t="s">
        <v>554</v>
      </c>
      <c r="AE882" s="122" t="str">
        <f t="shared" si="124"/>
        <v/>
      </c>
      <c r="AF882" s="125" t="str">
        <f t="shared" si="125"/>
        <v/>
      </c>
      <c r="AG882" s="125"/>
      <c r="AH882" s="121"/>
      <c r="AI882" s="121"/>
      <c r="AJ882" s="126">
        <f t="shared" si="126"/>
        <v>0</v>
      </c>
      <c r="AK882" s="119">
        <f t="shared" si="127"/>
        <v>0</v>
      </c>
      <c r="AL882" s="126">
        <f t="shared" si="130"/>
        <v>0</v>
      </c>
      <c r="AM882" s="178">
        <f t="shared" si="128"/>
        <v>0</v>
      </c>
      <c r="AN882" s="178">
        <f t="shared" si="131"/>
        <v>0</v>
      </c>
      <c r="AO882" s="178">
        <f t="shared" si="129"/>
        <v>0</v>
      </c>
    </row>
    <row r="883" spans="4:41" s="127" customFormat="1" hidden="1">
      <c r="D883" s="60">
        <v>823</v>
      </c>
      <c r="E883" s="182"/>
      <c r="F883" s="183"/>
      <c r="G883" s="184"/>
      <c r="H883" s="121" t="str">
        <f>IF($G883="","",VLOOKUP($G883,加盟団体!$C$9:$H$208,5,FALSE))</f>
        <v/>
      </c>
      <c r="I883" s="123"/>
      <c r="J883" s="124" t="str">
        <f>IF($I883="","",VLOOKUP($I883,加盟団体!$C$9:$H$208,5,FALSE))</f>
        <v/>
      </c>
      <c r="K883" s="182"/>
      <c r="L883" s="124"/>
      <c r="M883" s="182"/>
      <c r="N883" s="124"/>
      <c r="O883" s="183"/>
      <c r="P883" s="182"/>
      <c r="Q883" s="182"/>
      <c r="R883" s="182"/>
      <c r="S883" s="182"/>
      <c r="T883" s="182"/>
      <c r="U883" s="183"/>
      <c r="V883" s="185"/>
      <c r="W883" s="117" t="str">
        <f t="shared" si="123"/>
        <v/>
      </c>
      <c r="X883" s="197"/>
      <c r="Y883" s="182"/>
      <c r="Z883" s="198"/>
      <c r="AA883" s="184"/>
      <c r="AB883" s="184"/>
      <c r="AC883" s="200"/>
      <c r="AD883" s="182" t="s">
        <v>554</v>
      </c>
      <c r="AE883" s="122" t="str">
        <f t="shared" si="124"/>
        <v/>
      </c>
      <c r="AF883" s="125" t="str">
        <f t="shared" si="125"/>
        <v/>
      </c>
      <c r="AG883" s="125"/>
      <c r="AH883" s="121"/>
      <c r="AI883" s="121"/>
      <c r="AJ883" s="126">
        <f t="shared" si="126"/>
        <v>0</v>
      </c>
      <c r="AK883" s="119">
        <f t="shared" si="127"/>
        <v>0</v>
      </c>
      <c r="AL883" s="126">
        <f t="shared" si="130"/>
        <v>0</v>
      </c>
      <c r="AM883" s="178">
        <f t="shared" si="128"/>
        <v>0</v>
      </c>
      <c r="AN883" s="178">
        <f t="shared" si="131"/>
        <v>0</v>
      </c>
      <c r="AO883" s="178">
        <f t="shared" si="129"/>
        <v>0</v>
      </c>
    </row>
    <row r="884" spans="4:41" s="127" customFormat="1" hidden="1">
      <c r="D884" s="60">
        <v>824</v>
      </c>
      <c r="E884" s="182"/>
      <c r="F884" s="183"/>
      <c r="G884" s="184"/>
      <c r="H884" s="121" t="str">
        <f>IF($G884="","",VLOOKUP($G884,加盟団体!$C$9:$H$208,5,FALSE))</f>
        <v/>
      </c>
      <c r="I884" s="123"/>
      <c r="J884" s="124" t="str">
        <f>IF($I884="","",VLOOKUP($I884,加盟団体!$C$9:$H$208,5,FALSE))</f>
        <v/>
      </c>
      <c r="K884" s="182"/>
      <c r="L884" s="124"/>
      <c r="M884" s="182"/>
      <c r="N884" s="124"/>
      <c r="O884" s="183"/>
      <c r="P884" s="182"/>
      <c r="Q884" s="182"/>
      <c r="R884" s="182"/>
      <c r="S884" s="182"/>
      <c r="T884" s="182"/>
      <c r="U884" s="183"/>
      <c r="V884" s="185"/>
      <c r="W884" s="117" t="str">
        <f t="shared" si="123"/>
        <v/>
      </c>
      <c r="X884" s="197"/>
      <c r="Y884" s="182"/>
      <c r="Z884" s="198"/>
      <c r="AA884" s="184"/>
      <c r="AB884" s="184"/>
      <c r="AC884" s="200"/>
      <c r="AD884" s="182" t="s">
        <v>554</v>
      </c>
      <c r="AE884" s="122" t="str">
        <f t="shared" si="124"/>
        <v/>
      </c>
      <c r="AF884" s="125" t="str">
        <f t="shared" si="125"/>
        <v/>
      </c>
      <c r="AG884" s="125"/>
      <c r="AH884" s="121"/>
      <c r="AI884" s="121"/>
      <c r="AJ884" s="126">
        <f t="shared" si="126"/>
        <v>0</v>
      </c>
      <c r="AK884" s="119">
        <f t="shared" si="127"/>
        <v>0</v>
      </c>
      <c r="AL884" s="126">
        <f t="shared" si="130"/>
        <v>0</v>
      </c>
      <c r="AM884" s="178">
        <f t="shared" si="128"/>
        <v>0</v>
      </c>
      <c r="AN884" s="178">
        <f t="shared" si="131"/>
        <v>0</v>
      </c>
      <c r="AO884" s="178">
        <f t="shared" si="129"/>
        <v>0</v>
      </c>
    </row>
    <row r="885" spans="4:41" s="127" customFormat="1" hidden="1">
      <c r="D885" s="60">
        <v>825</v>
      </c>
      <c r="E885" s="182"/>
      <c r="F885" s="183"/>
      <c r="G885" s="184"/>
      <c r="H885" s="121" t="str">
        <f>IF($G885="","",VLOOKUP($G885,加盟団体!$C$9:$H$208,5,FALSE))</f>
        <v/>
      </c>
      <c r="I885" s="123"/>
      <c r="J885" s="124" t="str">
        <f>IF($I885="","",VLOOKUP($I885,加盟団体!$C$9:$H$208,5,FALSE))</f>
        <v/>
      </c>
      <c r="K885" s="182"/>
      <c r="L885" s="124"/>
      <c r="M885" s="182"/>
      <c r="N885" s="124"/>
      <c r="O885" s="183"/>
      <c r="P885" s="182"/>
      <c r="Q885" s="182"/>
      <c r="R885" s="182"/>
      <c r="S885" s="182"/>
      <c r="T885" s="182"/>
      <c r="U885" s="183"/>
      <c r="V885" s="185"/>
      <c r="W885" s="117" t="str">
        <f t="shared" si="123"/>
        <v/>
      </c>
      <c r="X885" s="197"/>
      <c r="Y885" s="182"/>
      <c r="Z885" s="198"/>
      <c r="AA885" s="184"/>
      <c r="AB885" s="184"/>
      <c r="AC885" s="200"/>
      <c r="AD885" s="182" t="s">
        <v>554</v>
      </c>
      <c r="AE885" s="122" t="str">
        <f t="shared" si="124"/>
        <v/>
      </c>
      <c r="AF885" s="125" t="str">
        <f t="shared" si="125"/>
        <v/>
      </c>
      <c r="AG885" s="125"/>
      <c r="AH885" s="121"/>
      <c r="AI885" s="121"/>
      <c r="AJ885" s="126">
        <f t="shared" si="126"/>
        <v>0</v>
      </c>
      <c r="AK885" s="119">
        <f t="shared" si="127"/>
        <v>0</v>
      </c>
      <c r="AL885" s="126">
        <f t="shared" si="130"/>
        <v>0</v>
      </c>
      <c r="AM885" s="178">
        <f t="shared" si="128"/>
        <v>0</v>
      </c>
      <c r="AN885" s="178">
        <f t="shared" si="131"/>
        <v>0</v>
      </c>
      <c r="AO885" s="178">
        <f t="shared" si="129"/>
        <v>0</v>
      </c>
    </row>
    <row r="886" spans="4:41" s="127" customFormat="1" hidden="1">
      <c r="D886" s="60">
        <v>826</v>
      </c>
      <c r="E886" s="182"/>
      <c r="F886" s="183"/>
      <c r="G886" s="184"/>
      <c r="H886" s="121" t="str">
        <f>IF($G886="","",VLOOKUP($G886,加盟団体!$C$9:$H$208,5,FALSE))</f>
        <v/>
      </c>
      <c r="I886" s="123"/>
      <c r="J886" s="124" t="str">
        <f>IF($I886="","",VLOOKUP($I886,加盟団体!$C$9:$H$208,5,FALSE))</f>
        <v/>
      </c>
      <c r="K886" s="182"/>
      <c r="L886" s="124"/>
      <c r="M886" s="182"/>
      <c r="N886" s="124"/>
      <c r="O886" s="183"/>
      <c r="P886" s="182"/>
      <c r="Q886" s="182"/>
      <c r="R886" s="182"/>
      <c r="S886" s="182"/>
      <c r="T886" s="182"/>
      <c r="U886" s="183"/>
      <c r="V886" s="185"/>
      <c r="W886" s="117" t="str">
        <f t="shared" si="123"/>
        <v/>
      </c>
      <c r="X886" s="197"/>
      <c r="Y886" s="182"/>
      <c r="Z886" s="198"/>
      <c r="AA886" s="184"/>
      <c r="AB886" s="184"/>
      <c r="AC886" s="200"/>
      <c r="AD886" s="182" t="s">
        <v>554</v>
      </c>
      <c r="AE886" s="122" t="str">
        <f t="shared" si="124"/>
        <v/>
      </c>
      <c r="AF886" s="125" t="str">
        <f t="shared" si="125"/>
        <v/>
      </c>
      <c r="AG886" s="125"/>
      <c r="AH886" s="121"/>
      <c r="AI886" s="121"/>
      <c r="AJ886" s="126">
        <f t="shared" si="126"/>
        <v>0</v>
      </c>
      <c r="AK886" s="119">
        <f t="shared" si="127"/>
        <v>0</v>
      </c>
      <c r="AL886" s="126">
        <f t="shared" si="130"/>
        <v>0</v>
      </c>
      <c r="AM886" s="178">
        <f t="shared" si="128"/>
        <v>0</v>
      </c>
      <c r="AN886" s="178">
        <f t="shared" si="131"/>
        <v>0</v>
      </c>
      <c r="AO886" s="178">
        <f t="shared" si="129"/>
        <v>0</v>
      </c>
    </row>
    <row r="887" spans="4:41" s="127" customFormat="1" hidden="1">
      <c r="D887" s="60">
        <v>827</v>
      </c>
      <c r="E887" s="182"/>
      <c r="F887" s="183"/>
      <c r="G887" s="184"/>
      <c r="H887" s="121" t="str">
        <f>IF($G887="","",VLOOKUP($G887,加盟団体!$C$9:$H$208,5,FALSE))</f>
        <v/>
      </c>
      <c r="I887" s="123"/>
      <c r="J887" s="124" t="str">
        <f>IF($I887="","",VLOOKUP($I887,加盟団体!$C$9:$H$208,5,FALSE))</f>
        <v/>
      </c>
      <c r="K887" s="182"/>
      <c r="L887" s="124"/>
      <c r="M887" s="182"/>
      <c r="N887" s="124"/>
      <c r="O887" s="183"/>
      <c r="P887" s="182"/>
      <c r="Q887" s="182"/>
      <c r="R887" s="182"/>
      <c r="S887" s="182"/>
      <c r="T887" s="182"/>
      <c r="U887" s="183"/>
      <c r="V887" s="185"/>
      <c r="W887" s="117" t="str">
        <f t="shared" si="123"/>
        <v/>
      </c>
      <c r="X887" s="197"/>
      <c r="Y887" s="182"/>
      <c r="Z887" s="198"/>
      <c r="AA887" s="184"/>
      <c r="AB887" s="184"/>
      <c r="AC887" s="200"/>
      <c r="AD887" s="182" t="s">
        <v>554</v>
      </c>
      <c r="AE887" s="122" t="str">
        <f t="shared" si="124"/>
        <v/>
      </c>
      <c r="AF887" s="125" t="str">
        <f t="shared" si="125"/>
        <v/>
      </c>
      <c r="AG887" s="125"/>
      <c r="AH887" s="121"/>
      <c r="AI887" s="121"/>
      <c r="AJ887" s="126">
        <f t="shared" si="126"/>
        <v>0</v>
      </c>
      <c r="AK887" s="119">
        <f t="shared" si="127"/>
        <v>0</v>
      </c>
      <c r="AL887" s="126">
        <f t="shared" si="130"/>
        <v>0</v>
      </c>
      <c r="AM887" s="178">
        <f t="shared" si="128"/>
        <v>0</v>
      </c>
      <c r="AN887" s="178">
        <f t="shared" si="131"/>
        <v>0</v>
      </c>
      <c r="AO887" s="178">
        <f t="shared" si="129"/>
        <v>0</v>
      </c>
    </row>
    <row r="888" spans="4:41" s="127" customFormat="1" hidden="1">
      <c r="D888" s="60">
        <v>828</v>
      </c>
      <c r="E888" s="182"/>
      <c r="F888" s="183"/>
      <c r="G888" s="184"/>
      <c r="H888" s="121" t="str">
        <f>IF($G888="","",VLOOKUP($G888,加盟団体!$C$9:$H$208,5,FALSE))</f>
        <v/>
      </c>
      <c r="I888" s="123"/>
      <c r="J888" s="124" t="str">
        <f>IF($I888="","",VLOOKUP($I888,加盟団体!$C$9:$H$208,5,FALSE))</f>
        <v/>
      </c>
      <c r="K888" s="182"/>
      <c r="L888" s="124"/>
      <c r="M888" s="182"/>
      <c r="N888" s="124"/>
      <c r="O888" s="183"/>
      <c r="P888" s="182"/>
      <c r="Q888" s="182"/>
      <c r="R888" s="182"/>
      <c r="S888" s="182"/>
      <c r="T888" s="182"/>
      <c r="U888" s="183"/>
      <c r="V888" s="185"/>
      <c r="W888" s="117" t="str">
        <f t="shared" si="123"/>
        <v/>
      </c>
      <c r="X888" s="197"/>
      <c r="Y888" s="182"/>
      <c r="Z888" s="198"/>
      <c r="AA888" s="184"/>
      <c r="AB888" s="184"/>
      <c r="AC888" s="200"/>
      <c r="AD888" s="182" t="s">
        <v>554</v>
      </c>
      <c r="AE888" s="122" t="str">
        <f t="shared" si="124"/>
        <v/>
      </c>
      <c r="AF888" s="125" t="str">
        <f t="shared" si="125"/>
        <v/>
      </c>
      <c r="AG888" s="125"/>
      <c r="AH888" s="121"/>
      <c r="AI888" s="121"/>
      <c r="AJ888" s="126">
        <f t="shared" si="126"/>
        <v>0</v>
      </c>
      <c r="AK888" s="119">
        <f t="shared" si="127"/>
        <v>0</v>
      </c>
      <c r="AL888" s="126">
        <f t="shared" si="130"/>
        <v>0</v>
      </c>
      <c r="AM888" s="178">
        <f t="shared" si="128"/>
        <v>0</v>
      </c>
      <c r="AN888" s="178">
        <f t="shared" si="131"/>
        <v>0</v>
      </c>
      <c r="AO888" s="178">
        <f t="shared" si="129"/>
        <v>0</v>
      </c>
    </row>
    <row r="889" spans="4:41" s="127" customFormat="1" hidden="1">
      <c r="D889" s="60">
        <v>829</v>
      </c>
      <c r="E889" s="182"/>
      <c r="F889" s="183"/>
      <c r="G889" s="184"/>
      <c r="H889" s="121" t="str">
        <f>IF($G889="","",VLOOKUP($G889,加盟団体!$C$9:$H$208,5,FALSE))</f>
        <v/>
      </c>
      <c r="I889" s="123"/>
      <c r="J889" s="124" t="str">
        <f>IF($I889="","",VLOOKUP($I889,加盟団体!$C$9:$H$208,5,FALSE))</f>
        <v/>
      </c>
      <c r="K889" s="182"/>
      <c r="L889" s="124"/>
      <c r="M889" s="182"/>
      <c r="N889" s="124"/>
      <c r="O889" s="183"/>
      <c r="P889" s="182"/>
      <c r="Q889" s="182"/>
      <c r="R889" s="182"/>
      <c r="S889" s="182"/>
      <c r="T889" s="182"/>
      <c r="U889" s="183"/>
      <c r="V889" s="185"/>
      <c r="W889" s="117" t="str">
        <f t="shared" si="123"/>
        <v/>
      </c>
      <c r="X889" s="197"/>
      <c r="Y889" s="182"/>
      <c r="Z889" s="198"/>
      <c r="AA889" s="184"/>
      <c r="AB889" s="184"/>
      <c r="AC889" s="200"/>
      <c r="AD889" s="182" t="s">
        <v>554</v>
      </c>
      <c r="AE889" s="122" t="str">
        <f t="shared" si="124"/>
        <v/>
      </c>
      <c r="AF889" s="125" t="str">
        <f t="shared" si="125"/>
        <v/>
      </c>
      <c r="AG889" s="125"/>
      <c r="AH889" s="121"/>
      <c r="AI889" s="121"/>
      <c r="AJ889" s="126">
        <f t="shared" si="126"/>
        <v>0</v>
      </c>
      <c r="AK889" s="119">
        <f t="shared" si="127"/>
        <v>0</v>
      </c>
      <c r="AL889" s="126">
        <f t="shared" si="130"/>
        <v>0</v>
      </c>
      <c r="AM889" s="178">
        <f t="shared" si="128"/>
        <v>0</v>
      </c>
      <c r="AN889" s="178">
        <f t="shared" si="131"/>
        <v>0</v>
      </c>
      <c r="AO889" s="178">
        <f t="shared" si="129"/>
        <v>0</v>
      </c>
    </row>
    <row r="890" spans="4:41" s="127" customFormat="1" hidden="1">
      <c r="D890" s="60">
        <v>830</v>
      </c>
      <c r="E890" s="182"/>
      <c r="F890" s="183"/>
      <c r="G890" s="184"/>
      <c r="H890" s="121" t="str">
        <f>IF($G890="","",VLOOKUP($G890,加盟団体!$C$9:$H$208,5,FALSE))</f>
        <v/>
      </c>
      <c r="I890" s="123"/>
      <c r="J890" s="124" t="str">
        <f>IF($I890="","",VLOOKUP($I890,加盟団体!$C$9:$H$208,5,FALSE))</f>
        <v/>
      </c>
      <c r="K890" s="182"/>
      <c r="L890" s="124"/>
      <c r="M890" s="182"/>
      <c r="N890" s="124"/>
      <c r="O890" s="183"/>
      <c r="P890" s="182"/>
      <c r="Q890" s="182"/>
      <c r="R890" s="182"/>
      <c r="S890" s="182"/>
      <c r="T890" s="182"/>
      <c r="U890" s="183"/>
      <c r="V890" s="185"/>
      <c r="W890" s="117" t="str">
        <f t="shared" si="123"/>
        <v/>
      </c>
      <c r="X890" s="197"/>
      <c r="Y890" s="182"/>
      <c r="Z890" s="198"/>
      <c r="AA890" s="184"/>
      <c r="AB890" s="184"/>
      <c r="AC890" s="200"/>
      <c r="AD890" s="182" t="s">
        <v>554</v>
      </c>
      <c r="AE890" s="122" t="str">
        <f t="shared" si="124"/>
        <v/>
      </c>
      <c r="AF890" s="125" t="str">
        <f t="shared" si="125"/>
        <v/>
      </c>
      <c r="AG890" s="125"/>
      <c r="AH890" s="121"/>
      <c r="AI890" s="121"/>
      <c r="AJ890" s="126">
        <f t="shared" si="126"/>
        <v>0</v>
      </c>
      <c r="AK890" s="119">
        <f t="shared" si="127"/>
        <v>0</v>
      </c>
      <c r="AL890" s="126">
        <f t="shared" si="130"/>
        <v>0</v>
      </c>
      <c r="AM890" s="178">
        <f t="shared" si="128"/>
        <v>0</v>
      </c>
      <c r="AN890" s="178">
        <f t="shared" si="131"/>
        <v>0</v>
      </c>
      <c r="AO890" s="178">
        <f t="shared" si="129"/>
        <v>0</v>
      </c>
    </row>
    <row r="891" spans="4:41" s="127" customFormat="1" hidden="1">
      <c r="D891" s="60">
        <v>831</v>
      </c>
      <c r="E891" s="182"/>
      <c r="F891" s="183"/>
      <c r="G891" s="184"/>
      <c r="H891" s="121" t="str">
        <f>IF($G891="","",VLOOKUP($G891,加盟団体!$C$9:$H$208,5,FALSE))</f>
        <v/>
      </c>
      <c r="I891" s="123"/>
      <c r="J891" s="124" t="str">
        <f>IF($I891="","",VLOOKUP($I891,加盟団体!$C$9:$H$208,5,FALSE))</f>
        <v/>
      </c>
      <c r="K891" s="182"/>
      <c r="L891" s="124"/>
      <c r="M891" s="182"/>
      <c r="N891" s="124"/>
      <c r="O891" s="183"/>
      <c r="P891" s="182"/>
      <c r="Q891" s="182"/>
      <c r="R891" s="182"/>
      <c r="S891" s="182"/>
      <c r="T891" s="182"/>
      <c r="U891" s="183"/>
      <c r="V891" s="185"/>
      <c r="W891" s="117" t="str">
        <f t="shared" si="123"/>
        <v/>
      </c>
      <c r="X891" s="197"/>
      <c r="Y891" s="182"/>
      <c r="Z891" s="198"/>
      <c r="AA891" s="184"/>
      <c r="AB891" s="184"/>
      <c r="AC891" s="200"/>
      <c r="AD891" s="182" t="s">
        <v>554</v>
      </c>
      <c r="AE891" s="122" t="str">
        <f t="shared" si="124"/>
        <v/>
      </c>
      <c r="AF891" s="125" t="str">
        <f t="shared" si="125"/>
        <v/>
      </c>
      <c r="AG891" s="125"/>
      <c r="AH891" s="121"/>
      <c r="AI891" s="121"/>
      <c r="AJ891" s="126">
        <f t="shared" si="126"/>
        <v>0</v>
      </c>
      <c r="AK891" s="119">
        <f t="shared" si="127"/>
        <v>0</v>
      </c>
      <c r="AL891" s="126">
        <f t="shared" si="130"/>
        <v>0</v>
      </c>
      <c r="AM891" s="178">
        <f t="shared" si="128"/>
        <v>0</v>
      </c>
      <c r="AN891" s="178">
        <f t="shared" si="131"/>
        <v>0</v>
      </c>
      <c r="AO891" s="178">
        <f t="shared" si="129"/>
        <v>0</v>
      </c>
    </row>
    <row r="892" spans="4:41" s="127" customFormat="1" hidden="1">
      <c r="D892" s="60">
        <v>832</v>
      </c>
      <c r="E892" s="182"/>
      <c r="F892" s="183"/>
      <c r="G892" s="184"/>
      <c r="H892" s="121" t="str">
        <f>IF($G892="","",VLOOKUP($G892,加盟団体!$C$9:$H$208,5,FALSE))</f>
        <v/>
      </c>
      <c r="I892" s="123"/>
      <c r="J892" s="124" t="str">
        <f>IF($I892="","",VLOOKUP($I892,加盟団体!$C$9:$H$208,5,FALSE))</f>
        <v/>
      </c>
      <c r="K892" s="182"/>
      <c r="L892" s="124"/>
      <c r="M892" s="182"/>
      <c r="N892" s="124"/>
      <c r="O892" s="183"/>
      <c r="P892" s="182"/>
      <c r="Q892" s="182"/>
      <c r="R892" s="182"/>
      <c r="S892" s="182"/>
      <c r="T892" s="182"/>
      <c r="U892" s="183"/>
      <c r="V892" s="185"/>
      <c r="W892" s="117" t="str">
        <f t="shared" si="123"/>
        <v/>
      </c>
      <c r="X892" s="197"/>
      <c r="Y892" s="182"/>
      <c r="Z892" s="198"/>
      <c r="AA892" s="184"/>
      <c r="AB892" s="184"/>
      <c r="AC892" s="200"/>
      <c r="AD892" s="182" t="s">
        <v>554</v>
      </c>
      <c r="AE892" s="122" t="str">
        <f t="shared" si="124"/>
        <v/>
      </c>
      <c r="AF892" s="125" t="str">
        <f t="shared" si="125"/>
        <v/>
      </c>
      <c r="AG892" s="125"/>
      <c r="AH892" s="121"/>
      <c r="AI892" s="121"/>
      <c r="AJ892" s="126">
        <f t="shared" si="126"/>
        <v>0</v>
      </c>
      <c r="AK892" s="119">
        <f t="shared" si="127"/>
        <v>0</v>
      </c>
      <c r="AL892" s="126">
        <f t="shared" si="130"/>
        <v>0</v>
      </c>
      <c r="AM892" s="178">
        <f t="shared" si="128"/>
        <v>0</v>
      </c>
      <c r="AN892" s="178">
        <f t="shared" si="131"/>
        <v>0</v>
      </c>
      <c r="AO892" s="178">
        <f t="shared" si="129"/>
        <v>0</v>
      </c>
    </row>
    <row r="893" spans="4:41" s="127" customFormat="1" hidden="1">
      <c r="D893" s="60">
        <v>833</v>
      </c>
      <c r="E893" s="182"/>
      <c r="F893" s="183"/>
      <c r="G893" s="184"/>
      <c r="H893" s="121" t="str">
        <f>IF($G893="","",VLOOKUP($G893,加盟団体!$C$9:$H$208,5,FALSE))</f>
        <v/>
      </c>
      <c r="I893" s="123"/>
      <c r="J893" s="124" t="str">
        <f>IF($I893="","",VLOOKUP($I893,加盟団体!$C$9:$H$208,5,FALSE))</f>
        <v/>
      </c>
      <c r="K893" s="182"/>
      <c r="L893" s="124"/>
      <c r="M893" s="182"/>
      <c r="N893" s="124"/>
      <c r="O893" s="183"/>
      <c r="P893" s="182"/>
      <c r="Q893" s="182"/>
      <c r="R893" s="182"/>
      <c r="S893" s="182"/>
      <c r="T893" s="182"/>
      <c r="U893" s="183"/>
      <c r="V893" s="185"/>
      <c r="W893" s="117" t="str">
        <f t="shared" si="123"/>
        <v/>
      </c>
      <c r="X893" s="197"/>
      <c r="Y893" s="182"/>
      <c r="Z893" s="198"/>
      <c r="AA893" s="184"/>
      <c r="AB893" s="184"/>
      <c r="AC893" s="200"/>
      <c r="AD893" s="182" t="s">
        <v>554</v>
      </c>
      <c r="AE893" s="122" t="str">
        <f t="shared" si="124"/>
        <v/>
      </c>
      <c r="AF893" s="125" t="str">
        <f t="shared" si="125"/>
        <v/>
      </c>
      <c r="AG893" s="125"/>
      <c r="AH893" s="121"/>
      <c r="AI893" s="121"/>
      <c r="AJ893" s="126">
        <f t="shared" si="126"/>
        <v>0</v>
      </c>
      <c r="AK893" s="119">
        <f t="shared" si="127"/>
        <v>0</v>
      </c>
      <c r="AL893" s="126">
        <f t="shared" si="130"/>
        <v>0</v>
      </c>
      <c r="AM893" s="178">
        <f t="shared" si="128"/>
        <v>0</v>
      </c>
      <c r="AN893" s="178">
        <f t="shared" si="131"/>
        <v>0</v>
      </c>
      <c r="AO893" s="178">
        <f t="shared" si="129"/>
        <v>0</v>
      </c>
    </row>
    <row r="894" spans="4:41" s="127" customFormat="1" hidden="1">
      <c r="D894" s="60">
        <v>834</v>
      </c>
      <c r="E894" s="182"/>
      <c r="F894" s="183"/>
      <c r="G894" s="184"/>
      <c r="H894" s="121" t="str">
        <f>IF($G894="","",VLOOKUP($G894,加盟団体!$C$9:$H$208,5,FALSE))</f>
        <v/>
      </c>
      <c r="I894" s="123"/>
      <c r="J894" s="124" t="str">
        <f>IF($I894="","",VLOOKUP($I894,加盟団体!$C$9:$H$208,5,FALSE))</f>
        <v/>
      </c>
      <c r="K894" s="182"/>
      <c r="L894" s="124"/>
      <c r="M894" s="182"/>
      <c r="N894" s="124"/>
      <c r="O894" s="183"/>
      <c r="P894" s="182"/>
      <c r="Q894" s="182"/>
      <c r="R894" s="182"/>
      <c r="S894" s="182"/>
      <c r="T894" s="182"/>
      <c r="U894" s="183"/>
      <c r="V894" s="185"/>
      <c r="W894" s="117" t="str">
        <f t="shared" ref="W894:W957" si="132">IF(V894="","",DATEDIF(TEXT(LEFTB($V894,4),"0000")&amp;"/"&amp;TEXT(MIDB($V894,6,2),"00")&amp;"/"&amp;TEXT(RIGHTB($V894,2),"00"),$W$60,"Y"))</f>
        <v/>
      </c>
      <c r="X894" s="197"/>
      <c r="Y894" s="182"/>
      <c r="Z894" s="198"/>
      <c r="AA894" s="184"/>
      <c r="AB894" s="184"/>
      <c r="AC894" s="200"/>
      <c r="AD894" s="182" t="s">
        <v>554</v>
      </c>
      <c r="AE894" s="122" t="str">
        <f t="shared" ref="AE894:AE957" si="133">IF(E894=$E$5,"○","")</f>
        <v/>
      </c>
      <c r="AF894" s="125" t="str">
        <f t="shared" ref="AF894:AF957" si="134">IF(V894="","",IF(AND(VALUE(TEXT(LEFTB($V894,4),"0000")&amp;TEXT(MIDB($V894,6,2),"00")&amp;TEXT(RIGHTB($V894,2),"00"))&gt;=20000701,VALUE(TEXT(LEFTB($V894,4),"0000")&amp;TEXT(MIDB($V894,6,2),"00")&amp;TEXT(RIGHTB($V894,2),"00"))&lt;=20050630),"○",""))</f>
        <v/>
      </c>
      <c r="AG894" s="125"/>
      <c r="AH894" s="121"/>
      <c r="AI894" s="121"/>
      <c r="AJ894" s="126">
        <f t="shared" ref="AJ894:AJ957" si="135">IF(G894="",0,IF(OR(M894=$M$2,M894=$M$3,M894=$M$4,M894=$M$5,M894=$M$10,M894=$M$11,M894=$M$12,M894=$M$13),4000,IF(OR(M894=$M$6,M894=$M$7),2000,IF(OR(M894=$M$8,M894=$M$9),1000,0))))</f>
        <v>0</v>
      </c>
      <c r="AK894" s="119">
        <f t="shared" ref="AK894:AK957" si="136">IF(G894="",0,IF(OR(K894=$K$2,K894=$K$3),96000,IF(K894=$K$4,66000,IF(K894=$K$5,46000,IF(OR(K894=$K$6,K894=$K$7),26000,IF(K894=$K$8,6000,IF(K894=$K$9,1000,0)))))))</f>
        <v>0</v>
      </c>
      <c r="AL894" s="126">
        <f t="shared" si="130"/>
        <v>0</v>
      </c>
      <c r="AM894" s="178">
        <f t="shared" ref="AM894:AM957" si="137">AJ894</f>
        <v>0</v>
      </c>
      <c r="AN894" s="178">
        <f t="shared" si="131"/>
        <v>0</v>
      </c>
      <c r="AO894" s="178">
        <f t="shared" ref="AO894:AO957" si="138">IF(AND($F894=$F$2,OR(M894=$M$6,M894=$M$7,M894=$M$8,M894=$M$9)),AL894*2,AL894)</f>
        <v>0</v>
      </c>
    </row>
    <row r="895" spans="4:41" s="127" customFormat="1" hidden="1">
      <c r="D895" s="60">
        <v>835</v>
      </c>
      <c r="E895" s="182"/>
      <c r="F895" s="183"/>
      <c r="G895" s="184"/>
      <c r="H895" s="121" t="str">
        <f>IF($G895="","",VLOOKUP($G895,加盟団体!$C$9:$H$208,5,FALSE))</f>
        <v/>
      </c>
      <c r="I895" s="123"/>
      <c r="J895" s="124" t="str">
        <f>IF($I895="","",VLOOKUP($I895,加盟団体!$C$9:$H$208,5,FALSE))</f>
        <v/>
      </c>
      <c r="K895" s="182"/>
      <c r="L895" s="124"/>
      <c r="M895" s="182"/>
      <c r="N895" s="124"/>
      <c r="O895" s="183"/>
      <c r="P895" s="182"/>
      <c r="Q895" s="182"/>
      <c r="R895" s="182"/>
      <c r="S895" s="182"/>
      <c r="T895" s="182"/>
      <c r="U895" s="183"/>
      <c r="V895" s="185"/>
      <c r="W895" s="117" t="str">
        <f t="shared" si="132"/>
        <v/>
      </c>
      <c r="X895" s="197"/>
      <c r="Y895" s="182"/>
      <c r="Z895" s="198"/>
      <c r="AA895" s="184"/>
      <c r="AB895" s="184"/>
      <c r="AC895" s="200"/>
      <c r="AD895" s="182" t="s">
        <v>554</v>
      </c>
      <c r="AE895" s="122" t="str">
        <f t="shared" si="133"/>
        <v/>
      </c>
      <c r="AF895" s="125" t="str">
        <f t="shared" si="134"/>
        <v/>
      </c>
      <c r="AG895" s="125"/>
      <c r="AH895" s="121"/>
      <c r="AI895" s="121"/>
      <c r="AJ895" s="126">
        <f t="shared" si="135"/>
        <v>0</v>
      </c>
      <c r="AK895" s="119">
        <f t="shared" si="136"/>
        <v>0</v>
      </c>
      <c r="AL895" s="126">
        <f t="shared" ref="AL895:AL958" si="139">IF(G895="",0,IF(OR(M895=$M$2,M895=$M$3,M895=$M$4,M895=$M$5),10000,IF(M895=$M$10,5000,IF(OR(M895=$M$6,M895=$M$7),2000,IF(AND(E895="追加",OR(M895=$M$6,M895=$M$7)),4000,IF(OR(M895=$M$8,M895=$M$9),1000,IF(AND(E895="追加",OR(M895=$M$8,M895=$M$9)),2000,0)))))))</f>
        <v>0</v>
      </c>
      <c r="AM895" s="178">
        <f t="shared" si="137"/>
        <v>0</v>
      </c>
      <c r="AN895" s="178">
        <f t="shared" ref="AN895:AN958" si="140">AK895</f>
        <v>0</v>
      </c>
      <c r="AO895" s="178">
        <f t="shared" si="138"/>
        <v>0</v>
      </c>
    </row>
    <row r="896" spans="4:41" s="127" customFormat="1" hidden="1">
      <c r="D896" s="60">
        <v>836</v>
      </c>
      <c r="E896" s="182"/>
      <c r="F896" s="183"/>
      <c r="G896" s="184"/>
      <c r="H896" s="121" t="str">
        <f>IF($G896="","",VLOOKUP($G896,加盟団体!$C$9:$H$208,5,FALSE))</f>
        <v/>
      </c>
      <c r="I896" s="123"/>
      <c r="J896" s="124" t="str">
        <f>IF($I896="","",VLOOKUP($I896,加盟団体!$C$9:$H$208,5,FALSE))</f>
        <v/>
      </c>
      <c r="K896" s="182"/>
      <c r="L896" s="124"/>
      <c r="M896" s="182"/>
      <c r="N896" s="124"/>
      <c r="O896" s="183"/>
      <c r="P896" s="182"/>
      <c r="Q896" s="182"/>
      <c r="R896" s="182"/>
      <c r="S896" s="182"/>
      <c r="T896" s="182"/>
      <c r="U896" s="183"/>
      <c r="V896" s="185"/>
      <c r="W896" s="117" t="str">
        <f t="shared" si="132"/>
        <v/>
      </c>
      <c r="X896" s="197"/>
      <c r="Y896" s="182"/>
      <c r="Z896" s="198"/>
      <c r="AA896" s="184"/>
      <c r="AB896" s="184"/>
      <c r="AC896" s="200"/>
      <c r="AD896" s="182" t="s">
        <v>554</v>
      </c>
      <c r="AE896" s="122" t="str">
        <f t="shared" si="133"/>
        <v/>
      </c>
      <c r="AF896" s="125" t="str">
        <f t="shared" si="134"/>
        <v/>
      </c>
      <c r="AG896" s="125"/>
      <c r="AH896" s="121"/>
      <c r="AI896" s="121"/>
      <c r="AJ896" s="126">
        <f t="shared" si="135"/>
        <v>0</v>
      </c>
      <c r="AK896" s="119">
        <f t="shared" si="136"/>
        <v>0</v>
      </c>
      <c r="AL896" s="126">
        <f t="shared" si="139"/>
        <v>0</v>
      </c>
      <c r="AM896" s="178">
        <f t="shared" si="137"/>
        <v>0</v>
      </c>
      <c r="AN896" s="178">
        <f t="shared" si="140"/>
        <v>0</v>
      </c>
      <c r="AO896" s="178">
        <f t="shared" si="138"/>
        <v>0</v>
      </c>
    </row>
    <row r="897" spans="4:41" s="127" customFormat="1" hidden="1">
      <c r="D897" s="60">
        <v>837</v>
      </c>
      <c r="E897" s="182"/>
      <c r="F897" s="183"/>
      <c r="G897" s="184"/>
      <c r="H897" s="121" t="str">
        <f>IF($G897="","",VLOOKUP($G897,加盟団体!$C$9:$H$208,5,FALSE))</f>
        <v/>
      </c>
      <c r="I897" s="123"/>
      <c r="J897" s="124" t="str">
        <f>IF($I897="","",VLOOKUP($I897,加盟団体!$C$9:$H$208,5,FALSE))</f>
        <v/>
      </c>
      <c r="K897" s="182"/>
      <c r="L897" s="124"/>
      <c r="M897" s="182"/>
      <c r="N897" s="124"/>
      <c r="O897" s="183"/>
      <c r="P897" s="182"/>
      <c r="Q897" s="182"/>
      <c r="R897" s="182"/>
      <c r="S897" s="182"/>
      <c r="T897" s="182"/>
      <c r="U897" s="183"/>
      <c r="V897" s="184"/>
      <c r="W897" s="117" t="str">
        <f t="shared" si="132"/>
        <v/>
      </c>
      <c r="X897" s="197"/>
      <c r="Y897" s="182"/>
      <c r="Z897" s="198"/>
      <c r="AA897" s="184"/>
      <c r="AB897" s="184"/>
      <c r="AC897" s="200"/>
      <c r="AD897" s="182" t="s">
        <v>554</v>
      </c>
      <c r="AE897" s="122" t="str">
        <f t="shared" si="133"/>
        <v/>
      </c>
      <c r="AF897" s="125" t="str">
        <f t="shared" si="134"/>
        <v/>
      </c>
      <c r="AG897" s="125"/>
      <c r="AH897" s="121"/>
      <c r="AI897" s="121"/>
      <c r="AJ897" s="126">
        <f t="shared" si="135"/>
        <v>0</v>
      </c>
      <c r="AK897" s="119">
        <f t="shared" si="136"/>
        <v>0</v>
      </c>
      <c r="AL897" s="126">
        <f t="shared" si="139"/>
        <v>0</v>
      </c>
      <c r="AM897" s="178">
        <f t="shared" si="137"/>
        <v>0</v>
      </c>
      <c r="AN897" s="178">
        <f t="shared" si="140"/>
        <v>0</v>
      </c>
      <c r="AO897" s="178">
        <f t="shared" si="138"/>
        <v>0</v>
      </c>
    </row>
    <row r="898" spans="4:41" s="127" customFormat="1" hidden="1">
      <c r="D898" s="60">
        <v>838</v>
      </c>
      <c r="E898" s="182"/>
      <c r="F898" s="183"/>
      <c r="G898" s="184"/>
      <c r="H898" s="121" t="str">
        <f>IF($G898="","",VLOOKUP($G898,加盟団体!$C$9:$H$208,5,FALSE))</f>
        <v/>
      </c>
      <c r="I898" s="123"/>
      <c r="J898" s="124" t="str">
        <f>IF($I898="","",VLOOKUP($I898,加盟団体!$C$9:$H$208,5,FALSE))</f>
        <v/>
      </c>
      <c r="K898" s="182"/>
      <c r="L898" s="124"/>
      <c r="M898" s="182"/>
      <c r="N898" s="124"/>
      <c r="O898" s="183"/>
      <c r="P898" s="182"/>
      <c r="Q898" s="182"/>
      <c r="R898" s="182"/>
      <c r="S898" s="182"/>
      <c r="T898" s="182"/>
      <c r="U898" s="183"/>
      <c r="V898" s="184"/>
      <c r="W898" s="117" t="str">
        <f t="shared" si="132"/>
        <v/>
      </c>
      <c r="X898" s="197"/>
      <c r="Y898" s="182"/>
      <c r="Z898" s="198"/>
      <c r="AA898" s="184"/>
      <c r="AB898" s="184"/>
      <c r="AC898" s="200"/>
      <c r="AD898" s="182" t="s">
        <v>554</v>
      </c>
      <c r="AE898" s="122" t="str">
        <f t="shared" si="133"/>
        <v/>
      </c>
      <c r="AF898" s="125" t="str">
        <f t="shared" si="134"/>
        <v/>
      </c>
      <c r="AG898" s="125"/>
      <c r="AH898" s="121"/>
      <c r="AI898" s="121"/>
      <c r="AJ898" s="126">
        <f t="shared" si="135"/>
        <v>0</v>
      </c>
      <c r="AK898" s="119">
        <f t="shared" si="136"/>
        <v>0</v>
      </c>
      <c r="AL898" s="126">
        <f t="shared" si="139"/>
        <v>0</v>
      </c>
      <c r="AM898" s="178">
        <f t="shared" si="137"/>
        <v>0</v>
      </c>
      <c r="AN898" s="178">
        <f t="shared" si="140"/>
        <v>0</v>
      </c>
      <c r="AO898" s="178">
        <f t="shared" si="138"/>
        <v>0</v>
      </c>
    </row>
    <row r="899" spans="4:41" s="127" customFormat="1" hidden="1">
      <c r="D899" s="60">
        <v>839</v>
      </c>
      <c r="E899" s="182"/>
      <c r="F899" s="183"/>
      <c r="G899" s="184"/>
      <c r="H899" s="121" t="str">
        <f>IF($G899="","",VLOOKUP($G899,加盟団体!$C$9:$H$208,5,FALSE))</f>
        <v/>
      </c>
      <c r="I899" s="123"/>
      <c r="J899" s="124" t="str">
        <f>IF($I899="","",VLOOKUP($I899,加盟団体!$C$9:$H$208,5,FALSE))</f>
        <v/>
      </c>
      <c r="K899" s="182"/>
      <c r="L899" s="124"/>
      <c r="M899" s="182"/>
      <c r="N899" s="124"/>
      <c r="O899" s="183"/>
      <c r="P899" s="182"/>
      <c r="Q899" s="182"/>
      <c r="R899" s="182"/>
      <c r="S899" s="182"/>
      <c r="T899" s="182"/>
      <c r="U899" s="183"/>
      <c r="V899" s="184"/>
      <c r="W899" s="117" t="str">
        <f t="shared" si="132"/>
        <v/>
      </c>
      <c r="X899" s="197"/>
      <c r="Y899" s="182"/>
      <c r="Z899" s="198"/>
      <c r="AA899" s="184"/>
      <c r="AB899" s="184"/>
      <c r="AC899" s="200"/>
      <c r="AD899" s="182" t="s">
        <v>554</v>
      </c>
      <c r="AE899" s="122" t="str">
        <f t="shared" si="133"/>
        <v/>
      </c>
      <c r="AF899" s="125" t="str">
        <f t="shared" si="134"/>
        <v/>
      </c>
      <c r="AG899" s="125"/>
      <c r="AH899" s="121"/>
      <c r="AI899" s="121"/>
      <c r="AJ899" s="126">
        <f t="shared" si="135"/>
        <v>0</v>
      </c>
      <c r="AK899" s="119">
        <f t="shared" si="136"/>
        <v>0</v>
      </c>
      <c r="AL899" s="126">
        <f t="shared" si="139"/>
        <v>0</v>
      </c>
      <c r="AM899" s="178">
        <f t="shared" si="137"/>
        <v>0</v>
      </c>
      <c r="AN899" s="178">
        <f t="shared" si="140"/>
        <v>0</v>
      </c>
      <c r="AO899" s="178">
        <f t="shared" si="138"/>
        <v>0</v>
      </c>
    </row>
    <row r="900" spans="4:41" s="127" customFormat="1" hidden="1">
      <c r="D900" s="60">
        <v>840</v>
      </c>
      <c r="E900" s="182"/>
      <c r="F900" s="183"/>
      <c r="G900" s="184"/>
      <c r="H900" s="121" t="str">
        <f>IF($G900="","",VLOOKUP($G900,加盟団体!$C$9:$H$208,5,FALSE))</f>
        <v/>
      </c>
      <c r="I900" s="123"/>
      <c r="J900" s="124" t="str">
        <f>IF($I900="","",VLOOKUP($I900,加盟団体!$C$9:$H$208,5,FALSE))</f>
        <v/>
      </c>
      <c r="K900" s="182"/>
      <c r="L900" s="124"/>
      <c r="M900" s="182"/>
      <c r="N900" s="124"/>
      <c r="O900" s="183"/>
      <c r="P900" s="182"/>
      <c r="Q900" s="182"/>
      <c r="R900" s="182"/>
      <c r="S900" s="182"/>
      <c r="T900" s="182"/>
      <c r="U900" s="183"/>
      <c r="V900" s="184"/>
      <c r="W900" s="117" t="str">
        <f t="shared" si="132"/>
        <v/>
      </c>
      <c r="X900" s="197"/>
      <c r="Y900" s="182"/>
      <c r="Z900" s="198"/>
      <c r="AA900" s="184"/>
      <c r="AB900" s="184"/>
      <c r="AC900" s="200"/>
      <c r="AD900" s="182" t="s">
        <v>554</v>
      </c>
      <c r="AE900" s="122" t="str">
        <f t="shared" si="133"/>
        <v/>
      </c>
      <c r="AF900" s="125" t="str">
        <f t="shared" si="134"/>
        <v/>
      </c>
      <c r="AG900" s="125"/>
      <c r="AH900" s="121"/>
      <c r="AI900" s="121"/>
      <c r="AJ900" s="126">
        <f t="shared" si="135"/>
        <v>0</v>
      </c>
      <c r="AK900" s="119">
        <f t="shared" si="136"/>
        <v>0</v>
      </c>
      <c r="AL900" s="126">
        <f t="shared" si="139"/>
        <v>0</v>
      </c>
      <c r="AM900" s="178">
        <f t="shared" si="137"/>
        <v>0</v>
      </c>
      <c r="AN900" s="178">
        <f t="shared" si="140"/>
        <v>0</v>
      </c>
      <c r="AO900" s="178">
        <f t="shared" si="138"/>
        <v>0</v>
      </c>
    </row>
    <row r="901" spans="4:41" s="127" customFormat="1" hidden="1">
      <c r="D901" s="60">
        <v>841</v>
      </c>
      <c r="E901" s="182"/>
      <c r="F901" s="183"/>
      <c r="G901" s="184"/>
      <c r="H901" s="121" t="str">
        <f>IF($G901="","",VLOOKUP($G901,加盟団体!$C$9:$H$208,5,FALSE))</f>
        <v/>
      </c>
      <c r="I901" s="123"/>
      <c r="J901" s="124" t="str">
        <f>IF($I901="","",VLOOKUP($I901,加盟団体!$C$9:$H$208,5,FALSE))</f>
        <v/>
      </c>
      <c r="K901" s="182"/>
      <c r="L901" s="124"/>
      <c r="M901" s="182"/>
      <c r="N901" s="124"/>
      <c r="O901" s="183"/>
      <c r="P901" s="182"/>
      <c r="Q901" s="182"/>
      <c r="R901" s="182"/>
      <c r="S901" s="182"/>
      <c r="T901" s="182"/>
      <c r="U901" s="183"/>
      <c r="V901" s="184"/>
      <c r="W901" s="117" t="str">
        <f t="shared" si="132"/>
        <v/>
      </c>
      <c r="X901" s="197"/>
      <c r="Y901" s="182"/>
      <c r="Z901" s="198"/>
      <c r="AA901" s="184"/>
      <c r="AB901" s="184"/>
      <c r="AC901" s="200"/>
      <c r="AD901" s="182" t="s">
        <v>554</v>
      </c>
      <c r="AE901" s="122" t="str">
        <f t="shared" si="133"/>
        <v/>
      </c>
      <c r="AF901" s="125" t="str">
        <f t="shared" si="134"/>
        <v/>
      </c>
      <c r="AG901" s="125"/>
      <c r="AH901" s="121"/>
      <c r="AI901" s="121"/>
      <c r="AJ901" s="126">
        <f t="shared" si="135"/>
        <v>0</v>
      </c>
      <c r="AK901" s="119">
        <f t="shared" si="136"/>
        <v>0</v>
      </c>
      <c r="AL901" s="126">
        <f t="shared" si="139"/>
        <v>0</v>
      </c>
      <c r="AM901" s="178">
        <f t="shared" si="137"/>
        <v>0</v>
      </c>
      <c r="AN901" s="178">
        <f t="shared" si="140"/>
        <v>0</v>
      </c>
      <c r="AO901" s="178">
        <f t="shared" si="138"/>
        <v>0</v>
      </c>
    </row>
    <row r="902" spans="4:41" s="127" customFormat="1" hidden="1">
      <c r="D902" s="60">
        <v>842</v>
      </c>
      <c r="E902" s="182"/>
      <c r="F902" s="183"/>
      <c r="G902" s="184"/>
      <c r="H902" s="121" t="str">
        <f>IF($G902="","",VLOOKUP($G902,加盟団体!$C$9:$H$208,5,FALSE))</f>
        <v/>
      </c>
      <c r="I902" s="123"/>
      <c r="J902" s="124" t="str">
        <f>IF($I902="","",VLOOKUP($I902,加盟団体!$C$9:$H$208,5,FALSE))</f>
        <v/>
      </c>
      <c r="K902" s="182"/>
      <c r="L902" s="124"/>
      <c r="M902" s="182"/>
      <c r="N902" s="124"/>
      <c r="O902" s="183"/>
      <c r="P902" s="182"/>
      <c r="Q902" s="182"/>
      <c r="R902" s="182"/>
      <c r="S902" s="182"/>
      <c r="T902" s="182"/>
      <c r="U902" s="183"/>
      <c r="V902" s="184"/>
      <c r="W902" s="117" t="str">
        <f t="shared" si="132"/>
        <v/>
      </c>
      <c r="X902" s="197"/>
      <c r="Y902" s="182"/>
      <c r="Z902" s="198"/>
      <c r="AA902" s="184"/>
      <c r="AB902" s="184"/>
      <c r="AC902" s="200"/>
      <c r="AD902" s="182" t="s">
        <v>554</v>
      </c>
      <c r="AE902" s="122" t="str">
        <f t="shared" si="133"/>
        <v/>
      </c>
      <c r="AF902" s="125" t="str">
        <f t="shared" si="134"/>
        <v/>
      </c>
      <c r="AG902" s="125"/>
      <c r="AH902" s="121"/>
      <c r="AI902" s="121"/>
      <c r="AJ902" s="126">
        <f t="shared" si="135"/>
        <v>0</v>
      </c>
      <c r="AK902" s="119">
        <f t="shared" si="136"/>
        <v>0</v>
      </c>
      <c r="AL902" s="126">
        <f t="shared" si="139"/>
        <v>0</v>
      </c>
      <c r="AM902" s="178">
        <f t="shared" si="137"/>
        <v>0</v>
      </c>
      <c r="AN902" s="178">
        <f t="shared" si="140"/>
        <v>0</v>
      </c>
      <c r="AO902" s="178">
        <f t="shared" si="138"/>
        <v>0</v>
      </c>
    </row>
    <row r="903" spans="4:41" s="127" customFormat="1" hidden="1">
      <c r="D903" s="60">
        <v>843</v>
      </c>
      <c r="E903" s="182"/>
      <c r="F903" s="183"/>
      <c r="G903" s="184"/>
      <c r="H903" s="121" t="str">
        <f>IF($G903="","",VLOOKUP($G903,加盟団体!$C$9:$H$208,5,FALSE))</f>
        <v/>
      </c>
      <c r="I903" s="123"/>
      <c r="J903" s="124" t="str">
        <f>IF($I903="","",VLOOKUP($I903,加盟団体!$C$9:$H$208,5,FALSE))</f>
        <v/>
      </c>
      <c r="K903" s="182"/>
      <c r="L903" s="124"/>
      <c r="M903" s="182"/>
      <c r="N903" s="124"/>
      <c r="O903" s="183"/>
      <c r="P903" s="182"/>
      <c r="Q903" s="182"/>
      <c r="R903" s="182"/>
      <c r="S903" s="182"/>
      <c r="T903" s="182"/>
      <c r="U903" s="183"/>
      <c r="V903" s="184"/>
      <c r="W903" s="117" t="str">
        <f t="shared" si="132"/>
        <v/>
      </c>
      <c r="X903" s="197"/>
      <c r="Y903" s="182"/>
      <c r="Z903" s="198"/>
      <c r="AA903" s="184"/>
      <c r="AB903" s="184"/>
      <c r="AC903" s="200"/>
      <c r="AD903" s="182" t="s">
        <v>554</v>
      </c>
      <c r="AE903" s="122" t="str">
        <f t="shared" si="133"/>
        <v/>
      </c>
      <c r="AF903" s="125" t="str">
        <f t="shared" si="134"/>
        <v/>
      </c>
      <c r="AG903" s="125"/>
      <c r="AH903" s="121"/>
      <c r="AI903" s="121"/>
      <c r="AJ903" s="126">
        <f t="shared" si="135"/>
        <v>0</v>
      </c>
      <c r="AK903" s="119">
        <f t="shared" si="136"/>
        <v>0</v>
      </c>
      <c r="AL903" s="126">
        <f t="shared" si="139"/>
        <v>0</v>
      </c>
      <c r="AM903" s="178">
        <f t="shared" si="137"/>
        <v>0</v>
      </c>
      <c r="AN903" s="178">
        <f t="shared" si="140"/>
        <v>0</v>
      </c>
      <c r="AO903" s="178">
        <f t="shared" si="138"/>
        <v>0</v>
      </c>
    </row>
    <row r="904" spans="4:41" s="127" customFormat="1" hidden="1">
      <c r="D904" s="60">
        <v>844</v>
      </c>
      <c r="E904" s="182"/>
      <c r="F904" s="183"/>
      <c r="G904" s="184"/>
      <c r="H904" s="121" t="str">
        <f>IF($G904="","",VLOOKUP($G904,加盟団体!$C$9:$H$208,5,FALSE))</f>
        <v/>
      </c>
      <c r="I904" s="123"/>
      <c r="J904" s="124" t="str">
        <f>IF($I904="","",VLOOKUP($I904,加盟団体!$C$9:$H$208,5,FALSE))</f>
        <v/>
      </c>
      <c r="K904" s="182"/>
      <c r="L904" s="124"/>
      <c r="M904" s="182"/>
      <c r="N904" s="124"/>
      <c r="O904" s="183"/>
      <c r="P904" s="182"/>
      <c r="Q904" s="182"/>
      <c r="R904" s="182"/>
      <c r="S904" s="182"/>
      <c r="T904" s="182"/>
      <c r="U904" s="183"/>
      <c r="V904" s="184"/>
      <c r="W904" s="117" t="str">
        <f t="shared" si="132"/>
        <v/>
      </c>
      <c r="X904" s="197"/>
      <c r="Y904" s="182"/>
      <c r="Z904" s="198"/>
      <c r="AA904" s="184"/>
      <c r="AB904" s="184"/>
      <c r="AC904" s="200"/>
      <c r="AD904" s="182" t="s">
        <v>554</v>
      </c>
      <c r="AE904" s="122" t="str">
        <f t="shared" si="133"/>
        <v/>
      </c>
      <c r="AF904" s="125" t="str">
        <f t="shared" si="134"/>
        <v/>
      </c>
      <c r="AG904" s="125"/>
      <c r="AH904" s="121"/>
      <c r="AI904" s="121"/>
      <c r="AJ904" s="126">
        <f t="shared" si="135"/>
        <v>0</v>
      </c>
      <c r="AK904" s="119">
        <f t="shared" si="136"/>
        <v>0</v>
      </c>
      <c r="AL904" s="126">
        <f t="shared" si="139"/>
        <v>0</v>
      </c>
      <c r="AM904" s="178">
        <f t="shared" si="137"/>
        <v>0</v>
      </c>
      <c r="AN904" s="178">
        <f t="shared" si="140"/>
        <v>0</v>
      </c>
      <c r="AO904" s="178">
        <f t="shared" si="138"/>
        <v>0</v>
      </c>
    </row>
    <row r="905" spans="4:41" s="127" customFormat="1" hidden="1">
      <c r="D905" s="60">
        <v>845</v>
      </c>
      <c r="E905" s="182"/>
      <c r="F905" s="183"/>
      <c r="G905" s="184"/>
      <c r="H905" s="121" t="str">
        <f>IF($G905="","",VLOOKUP($G905,加盟団体!$C$9:$H$208,5,FALSE))</f>
        <v/>
      </c>
      <c r="I905" s="123"/>
      <c r="J905" s="124" t="str">
        <f>IF($I905="","",VLOOKUP($I905,加盟団体!$C$9:$H$208,5,FALSE))</f>
        <v/>
      </c>
      <c r="K905" s="182"/>
      <c r="L905" s="124"/>
      <c r="M905" s="182"/>
      <c r="N905" s="124"/>
      <c r="O905" s="183"/>
      <c r="P905" s="182"/>
      <c r="Q905" s="182"/>
      <c r="R905" s="182"/>
      <c r="S905" s="182"/>
      <c r="T905" s="182"/>
      <c r="U905" s="183"/>
      <c r="V905" s="184"/>
      <c r="W905" s="117" t="str">
        <f t="shared" si="132"/>
        <v/>
      </c>
      <c r="X905" s="197"/>
      <c r="Y905" s="182"/>
      <c r="Z905" s="198"/>
      <c r="AA905" s="184"/>
      <c r="AB905" s="184"/>
      <c r="AC905" s="200"/>
      <c r="AD905" s="182" t="s">
        <v>554</v>
      </c>
      <c r="AE905" s="122" t="str">
        <f t="shared" si="133"/>
        <v/>
      </c>
      <c r="AF905" s="125" t="str">
        <f t="shared" si="134"/>
        <v/>
      </c>
      <c r="AG905" s="125"/>
      <c r="AH905" s="121"/>
      <c r="AI905" s="121"/>
      <c r="AJ905" s="126">
        <f t="shared" si="135"/>
        <v>0</v>
      </c>
      <c r="AK905" s="119">
        <f t="shared" si="136"/>
        <v>0</v>
      </c>
      <c r="AL905" s="126">
        <f t="shared" si="139"/>
        <v>0</v>
      </c>
      <c r="AM905" s="178">
        <f t="shared" si="137"/>
        <v>0</v>
      </c>
      <c r="AN905" s="178">
        <f t="shared" si="140"/>
        <v>0</v>
      </c>
      <c r="AO905" s="178">
        <f t="shared" si="138"/>
        <v>0</v>
      </c>
    </row>
    <row r="906" spans="4:41" s="127" customFormat="1" hidden="1">
      <c r="D906" s="60">
        <v>846</v>
      </c>
      <c r="E906" s="182"/>
      <c r="F906" s="183"/>
      <c r="G906" s="184"/>
      <c r="H906" s="121" t="str">
        <f>IF($G906="","",VLOOKUP($G906,加盟団体!$C$9:$H$208,5,FALSE))</f>
        <v/>
      </c>
      <c r="I906" s="123"/>
      <c r="J906" s="124" t="str">
        <f>IF($I906="","",VLOOKUP($I906,加盟団体!$C$9:$H$208,5,FALSE))</f>
        <v/>
      </c>
      <c r="K906" s="182"/>
      <c r="L906" s="124"/>
      <c r="M906" s="182"/>
      <c r="N906" s="124"/>
      <c r="O906" s="183"/>
      <c r="P906" s="182"/>
      <c r="Q906" s="182"/>
      <c r="R906" s="182"/>
      <c r="S906" s="182"/>
      <c r="T906" s="182"/>
      <c r="U906" s="183"/>
      <c r="V906" s="184"/>
      <c r="W906" s="117" t="str">
        <f t="shared" si="132"/>
        <v/>
      </c>
      <c r="X906" s="197"/>
      <c r="Y906" s="182"/>
      <c r="Z906" s="198"/>
      <c r="AA906" s="184"/>
      <c r="AB906" s="184"/>
      <c r="AC906" s="200"/>
      <c r="AD906" s="182" t="s">
        <v>554</v>
      </c>
      <c r="AE906" s="122" t="str">
        <f t="shared" si="133"/>
        <v/>
      </c>
      <c r="AF906" s="125" t="str">
        <f t="shared" si="134"/>
        <v/>
      </c>
      <c r="AG906" s="125"/>
      <c r="AH906" s="121"/>
      <c r="AI906" s="121"/>
      <c r="AJ906" s="126">
        <f t="shared" si="135"/>
        <v>0</v>
      </c>
      <c r="AK906" s="119">
        <f t="shared" si="136"/>
        <v>0</v>
      </c>
      <c r="AL906" s="126">
        <f t="shared" si="139"/>
        <v>0</v>
      </c>
      <c r="AM906" s="178">
        <f t="shared" si="137"/>
        <v>0</v>
      </c>
      <c r="AN906" s="178">
        <f t="shared" si="140"/>
        <v>0</v>
      </c>
      <c r="AO906" s="178">
        <f t="shared" si="138"/>
        <v>0</v>
      </c>
    </row>
    <row r="907" spans="4:41" s="127" customFormat="1" hidden="1">
      <c r="D907" s="60">
        <v>847</v>
      </c>
      <c r="E907" s="182"/>
      <c r="F907" s="183"/>
      <c r="G907" s="184"/>
      <c r="H907" s="121" t="str">
        <f>IF($G907="","",VLOOKUP($G907,加盟団体!$C$9:$H$208,5,FALSE))</f>
        <v/>
      </c>
      <c r="I907" s="123"/>
      <c r="J907" s="124" t="str">
        <f>IF($I907="","",VLOOKUP($I907,加盟団体!$C$9:$H$208,5,FALSE))</f>
        <v/>
      </c>
      <c r="K907" s="182"/>
      <c r="L907" s="124"/>
      <c r="M907" s="182"/>
      <c r="N907" s="124"/>
      <c r="O907" s="183"/>
      <c r="P907" s="182"/>
      <c r="Q907" s="182"/>
      <c r="R907" s="182"/>
      <c r="S907" s="182"/>
      <c r="T907" s="182"/>
      <c r="U907" s="183"/>
      <c r="V907" s="184"/>
      <c r="W907" s="117" t="str">
        <f t="shared" si="132"/>
        <v/>
      </c>
      <c r="X907" s="197"/>
      <c r="Y907" s="182"/>
      <c r="Z907" s="198"/>
      <c r="AA907" s="184"/>
      <c r="AB907" s="184"/>
      <c r="AC907" s="200"/>
      <c r="AD907" s="182" t="s">
        <v>554</v>
      </c>
      <c r="AE907" s="122" t="str">
        <f t="shared" si="133"/>
        <v/>
      </c>
      <c r="AF907" s="125" t="str">
        <f t="shared" si="134"/>
        <v/>
      </c>
      <c r="AG907" s="125"/>
      <c r="AH907" s="121"/>
      <c r="AI907" s="121"/>
      <c r="AJ907" s="126">
        <f t="shared" si="135"/>
        <v>0</v>
      </c>
      <c r="AK907" s="119">
        <f t="shared" si="136"/>
        <v>0</v>
      </c>
      <c r="AL907" s="126">
        <f t="shared" si="139"/>
        <v>0</v>
      </c>
      <c r="AM907" s="178">
        <f t="shared" si="137"/>
        <v>0</v>
      </c>
      <c r="AN907" s="178">
        <f t="shared" si="140"/>
        <v>0</v>
      </c>
      <c r="AO907" s="178">
        <f t="shared" si="138"/>
        <v>0</v>
      </c>
    </row>
    <row r="908" spans="4:41" s="127" customFormat="1" hidden="1">
      <c r="D908" s="60">
        <v>848</v>
      </c>
      <c r="E908" s="182"/>
      <c r="F908" s="183"/>
      <c r="G908" s="184"/>
      <c r="H908" s="121" t="str">
        <f>IF($G908="","",VLOOKUP($G908,加盟団体!$C$9:$H$208,5,FALSE))</f>
        <v/>
      </c>
      <c r="I908" s="123"/>
      <c r="J908" s="124" t="str">
        <f>IF($I908="","",VLOOKUP($I908,加盟団体!$C$9:$H$208,5,FALSE))</f>
        <v/>
      </c>
      <c r="K908" s="182"/>
      <c r="L908" s="124"/>
      <c r="M908" s="182"/>
      <c r="N908" s="124"/>
      <c r="O908" s="183"/>
      <c r="P908" s="182"/>
      <c r="Q908" s="182"/>
      <c r="R908" s="182"/>
      <c r="S908" s="182"/>
      <c r="T908" s="182"/>
      <c r="U908" s="183"/>
      <c r="V908" s="184"/>
      <c r="W908" s="117" t="str">
        <f t="shared" si="132"/>
        <v/>
      </c>
      <c r="X908" s="197"/>
      <c r="Y908" s="182"/>
      <c r="Z908" s="198"/>
      <c r="AA908" s="184"/>
      <c r="AB908" s="184"/>
      <c r="AC908" s="200"/>
      <c r="AD908" s="182" t="s">
        <v>554</v>
      </c>
      <c r="AE908" s="122" t="str">
        <f t="shared" si="133"/>
        <v/>
      </c>
      <c r="AF908" s="125" t="str">
        <f t="shared" si="134"/>
        <v/>
      </c>
      <c r="AG908" s="125"/>
      <c r="AH908" s="121"/>
      <c r="AI908" s="121"/>
      <c r="AJ908" s="126">
        <f t="shared" si="135"/>
        <v>0</v>
      </c>
      <c r="AK908" s="119">
        <f t="shared" si="136"/>
        <v>0</v>
      </c>
      <c r="AL908" s="126">
        <f t="shared" si="139"/>
        <v>0</v>
      </c>
      <c r="AM908" s="178">
        <f t="shared" si="137"/>
        <v>0</v>
      </c>
      <c r="AN908" s="178">
        <f t="shared" si="140"/>
        <v>0</v>
      </c>
      <c r="AO908" s="178">
        <f t="shared" si="138"/>
        <v>0</v>
      </c>
    </row>
    <row r="909" spans="4:41" s="127" customFormat="1" hidden="1">
      <c r="D909" s="60">
        <v>849</v>
      </c>
      <c r="E909" s="182"/>
      <c r="F909" s="183"/>
      <c r="G909" s="184"/>
      <c r="H909" s="121" t="str">
        <f>IF($G909="","",VLOOKUP($G909,加盟団体!$C$9:$H$208,5,FALSE))</f>
        <v/>
      </c>
      <c r="I909" s="123"/>
      <c r="J909" s="124" t="str">
        <f>IF($I909="","",VLOOKUP($I909,加盟団体!$C$9:$H$208,5,FALSE))</f>
        <v/>
      </c>
      <c r="K909" s="182"/>
      <c r="L909" s="124"/>
      <c r="M909" s="182"/>
      <c r="N909" s="124"/>
      <c r="O909" s="183"/>
      <c r="P909" s="182"/>
      <c r="Q909" s="182"/>
      <c r="R909" s="182"/>
      <c r="S909" s="182"/>
      <c r="T909" s="182"/>
      <c r="U909" s="183"/>
      <c r="V909" s="184"/>
      <c r="W909" s="117" t="str">
        <f t="shared" si="132"/>
        <v/>
      </c>
      <c r="X909" s="197"/>
      <c r="Y909" s="182"/>
      <c r="Z909" s="198"/>
      <c r="AA909" s="184"/>
      <c r="AB909" s="184"/>
      <c r="AC909" s="200"/>
      <c r="AD909" s="182" t="s">
        <v>554</v>
      </c>
      <c r="AE909" s="122" t="str">
        <f t="shared" si="133"/>
        <v/>
      </c>
      <c r="AF909" s="125" t="str">
        <f t="shared" si="134"/>
        <v/>
      </c>
      <c r="AG909" s="125"/>
      <c r="AH909" s="121"/>
      <c r="AI909" s="121"/>
      <c r="AJ909" s="126">
        <f t="shared" si="135"/>
        <v>0</v>
      </c>
      <c r="AK909" s="119">
        <f t="shared" si="136"/>
        <v>0</v>
      </c>
      <c r="AL909" s="126">
        <f t="shared" si="139"/>
        <v>0</v>
      </c>
      <c r="AM909" s="178">
        <f t="shared" si="137"/>
        <v>0</v>
      </c>
      <c r="AN909" s="178">
        <f t="shared" si="140"/>
        <v>0</v>
      </c>
      <c r="AO909" s="178">
        <f t="shared" si="138"/>
        <v>0</v>
      </c>
    </row>
    <row r="910" spans="4:41" s="127" customFormat="1" hidden="1">
      <c r="D910" s="60">
        <v>850</v>
      </c>
      <c r="E910" s="182"/>
      <c r="F910" s="183"/>
      <c r="G910" s="184"/>
      <c r="H910" s="121" t="str">
        <f>IF($G910="","",VLOOKUP($G910,加盟団体!$C$9:$H$208,5,FALSE))</f>
        <v/>
      </c>
      <c r="I910" s="123"/>
      <c r="J910" s="124" t="str">
        <f>IF($I910="","",VLOOKUP($I910,加盟団体!$C$9:$H$208,5,FALSE))</f>
        <v/>
      </c>
      <c r="K910" s="182"/>
      <c r="L910" s="124"/>
      <c r="M910" s="182"/>
      <c r="N910" s="124"/>
      <c r="O910" s="183"/>
      <c r="P910" s="182"/>
      <c r="Q910" s="182"/>
      <c r="R910" s="182"/>
      <c r="S910" s="182"/>
      <c r="T910" s="182"/>
      <c r="U910" s="183"/>
      <c r="V910" s="184"/>
      <c r="W910" s="117" t="str">
        <f t="shared" si="132"/>
        <v/>
      </c>
      <c r="X910" s="197"/>
      <c r="Y910" s="182"/>
      <c r="Z910" s="198"/>
      <c r="AA910" s="184"/>
      <c r="AB910" s="184"/>
      <c r="AC910" s="200"/>
      <c r="AD910" s="182" t="s">
        <v>554</v>
      </c>
      <c r="AE910" s="122" t="str">
        <f t="shared" si="133"/>
        <v/>
      </c>
      <c r="AF910" s="125" t="str">
        <f t="shared" si="134"/>
        <v/>
      </c>
      <c r="AG910" s="125"/>
      <c r="AH910" s="121"/>
      <c r="AI910" s="121"/>
      <c r="AJ910" s="126">
        <f t="shared" si="135"/>
        <v>0</v>
      </c>
      <c r="AK910" s="119">
        <f t="shared" si="136"/>
        <v>0</v>
      </c>
      <c r="AL910" s="126">
        <f t="shared" si="139"/>
        <v>0</v>
      </c>
      <c r="AM910" s="178">
        <f t="shared" si="137"/>
        <v>0</v>
      </c>
      <c r="AN910" s="178">
        <f t="shared" si="140"/>
        <v>0</v>
      </c>
      <c r="AO910" s="178">
        <f t="shared" si="138"/>
        <v>0</v>
      </c>
    </row>
    <row r="911" spans="4:41" s="127" customFormat="1" hidden="1">
      <c r="D911" s="60">
        <v>851</v>
      </c>
      <c r="E911" s="182"/>
      <c r="F911" s="183"/>
      <c r="G911" s="184"/>
      <c r="H911" s="121" t="str">
        <f>IF($G911="","",VLOOKUP($G911,加盟団体!$C$9:$H$208,5,FALSE))</f>
        <v/>
      </c>
      <c r="I911" s="123"/>
      <c r="J911" s="124" t="str">
        <f>IF($I911="","",VLOOKUP($I911,加盟団体!$C$9:$H$208,5,FALSE))</f>
        <v/>
      </c>
      <c r="K911" s="182"/>
      <c r="L911" s="124"/>
      <c r="M911" s="182"/>
      <c r="N911" s="124"/>
      <c r="O911" s="183"/>
      <c r="P911" s="182"/>
      <c r="Q911" s="182"/>
      <c r="R911" s="182"/>
      <c r="S911" s="182"/>
      <c r="T911" s="182"/>
      <c r="U911" s="183"/>
      <c r="V911" s="184"/>
      <c r="W911" s="117" t="str">
        <f t="shared" si="132"/>
        <v/>
      </c>
      <c r="X911" s="197"/>
      <c r="Y911" s="182"/>
      <c r="Z911" s="198"/>
      <c r="AA911" s="184"/>
      <c r="AB911" s="184"/>
      <c r="AC911" s="200"/>
      <c r="AD911" s="182" t="s">
        <v>554</v>
      </c>
      <c r="AE911" s="122" t="str">
        <f t="shared" si="133"/>
        <v/>
      </c>
      <c r="AF911" s="125" t="str">
        <f t="shared" si="134"/>
        <v/>
      </c>
      <c r="AG911" s="125"/>
      <c r="AH911" s="121"/>
      <c r="AI911" s="121"/>
      <c r="AJ911" s="126">
        <f t="shared" si="135"/>
        <v>0</v>
      </c>
      <c r="AK911" s="119">
        <f t="shared" si="136"/>
        <v>0</v>
      </c>
      <c r="AL911" s="126">
        <f t="shared" si="139"/>
        <v>0</v>
      </c>
      <c r="AM911" s="178">
        <f t="shared" si="137"/>
        <v>0</v>
      </c>
      <c r="AN911" s="178">
        <f t="shared" si="140"/>
        <v>0</v>
      </c>
      <c r="AO911" s="178">
        <f t="shared" si="138"/>
        <v>0</v>
      </c>
    </row>
    <row r="912" spans="4:41" s="127" customFormat="1" hidden="1">
      <c r="D912" s="60">
        <v>852</v>
      </c>
      <c r="E912" s="182"/>
      <c r="F912" s="183"/>
      <c r="G912" s="184"/>
      <c r="H912" s="121" t="str">
        <f>IF($G912="","",VLOOKUP($G912,加盟団体!$C$9:$H$208,5,FALSE))</f>
        <v/>
      </c>
      <c r="I912" s="123"/>
      <c r="J912" s="124" t="str">
        <f>IF($I912="","",VLOOKUP($I912,加盟団体!$C$9:$H$208,5,FALSE))</f>
        <v/>
      </c>
      <c r="K912" s="182"/>
      <c r="L912" s="124"/>
      <c r="M912" s="182"/>
      <c r="N912" s="124"/>
      <c r="O912" s="183"/>
      <c r="P912" s="182"/>
      <c r="Q912" s="182"/>
      <c r="R912" s="182"/>
      <c r="S912" s="182"/>
      <c r="T912" s="182"/>
      <c r="U912" s="183"/>
      <c r="V912" s="184"/>
      <c r="W912" s="117" t="str">
        <f t="shared" si="132"/>
        <v/>
      </c>
      <c r="X912" s="197"/>
      <c r="Y912" s="182"/>
      <c r="Z912" s="198"/>
      <c r="AA912" s="184"/>
      <c r="AB912" s="184"/>
      <c r="AC912" s="200"/>
      <c r="AD912" s="182" t="s">
        <v>554</v>
      </c>
      <c r="AE912" s="122" t="str">
        <f t="shared" si="133"/>
        <v/>
      </c>
      <c r="AF912" s="125" t="str">
        <f t="shared" si="134"/>
        <v/>
      </c>
      <c r="AG912" s="125"/>
      <c r="AH912" s="121"/>
      <c r="AI912" s="121"/>
      <c r="AJ912" s="126">
        <f t="shared" si="135"/>
        <v>0</v>
      </c>
      <c r="AK912" s="119">
        <f t="shared" si="136"/>
        <v>0</v>
      </c>
      <c r="AL912" s="126">
        <f t="shared" si="139"/>
        <v>0</v>
      </c>
      <c r="AM912" s="178">
        <f t="shared" si="137"/>
        <v>0</v>
      </c>
      <c r="AN912" s="178">
        <f t="shared" si="140"/>
        <v>0</v>
      </c>
      <c r="AO912" s="178">
        <f t="shared" si="138"/>
        <v>0</v>
      </c>
    </row>
    <row r="913" spans="4:41" s="127" customFormat="1" hidden="1">
      <c r="D913" s="60">
        <v>853</v>
      </c>
      <c r="E913" s="182"/>
      <c r="F913" s="183"/>
      <c r="G913" s="184"/>
      <c r="H913" s="121" t="str">
        <f>IF($G913="","",VLOOKUP($G913,加盟団体!$C$9:$H$208,5,FALSE))</f>
        <v/>
      </c>
      <c r="I913" s="123"/>
      <c r="J913" s="124" t="str">
        <f>IF($I913="","",VLOOKUP($I913,加盟団体!$C$9:$H$208,5,FALSE))</f>
        <v/>
      </c>
      <c r="K913" s="182"/>
      <c r="L913" s="124"/>
      <c r="M913" s="182"/>
      <c r="N913" s="124"/>
      <c r="O913" s="183"/>
      <c r="P913" s="182"/>
      <c r="Q913" s="182"/>
      <c r="R913" s="182"/>
      <c r="S913" s="182"/>
      <c r="T913" s="182"/>
      <c r="U913" s="183"/>
      <c r="V913" s="184"/>
      <c r="W913" s="117" t="str">
        <f t="shared" si="132"/>
        <v/>
      </c>
      <c r="X913" s="197"/>
      <c r="Y913" s="182"/>
      <c r="Z913" s="198"/>
      <c r="AA913" s="184"/>
      <c r="AB913" s="184"/>
      <c r="AC913" s="200"/>
      <c r="AD913" s="182" t="s">
        <v>554</v>
      </c>
      <c r="AE913" s="122" t="str">
        <f t="shared" si="133"/>
        <v/>
      </c>
      <c r="AF913" s="125" t="str">
        <f t="shared" si="134"/>
        <v/>
      </c>
      <c r="AG913" s="125"/>
      <c r="AH913" s="121"/>
      <c r="AI913" s="121"/>
      <c r="AJ913" s="126">
        <f t="shared" si="135"/>
        <v>0</v>
      </c>
      <c r="AK913" s="119">
        <f t="shared" si="136"/>
        <v>0</v>
      </c>
      <c r="AL913" s="126">
        <f t="shared" si="139"/>
        <v>0</v>
      </c>
      <c r="AM913" s="178">
        <f t="shared" si="137"/>
        <v>0</v>
      </c>
      <c r="AN913" s="178">
        <f t="shared" si="140"/>
        <v>0</v>
      </c>
      <c r="AO913" s="178">
        <f t="shared" si="138"/>
        <v>0</v>
      </c>
    </row>
    <row r="914" spans="4:41" s="127" customFormat="1" hidden="1">
      <c r="D914" s="60">
        <v>854</v>
      </c>
      <c r="E914" s="182"/>
      <c r="F914" s="183"/>
      <c r="G914" s="184"/>
      <c r="H914" s="121" t="str">
        <f>IF($G914="","",VLOOKUP($G914,加盟団体!$C$9:$H$208,5,FALSE))</f>
        <v/>
      </c>
      <c r="I914" s="123"/>
      <c r="J914" s="124" t="str">
        <f>IF($I914="","",VLOOKUP($I914,加盟団体!$C$9:$H$208,5,FALSE))</f>
        <v/>
      </c>
      <c r="K914" s="182"/>
      <c r="L914" s="124"/>
      <c r="M914" s="182"/>
      <c r="N914" s="124"/>
      <c r="O914" s="183"/>
      <c r="P914" s="182"/>
      <c r="Q914" s="182"/>
      <c r="R914" s="182"/>
      <c r="S914" s="182"/>
      <c r="T914" s="182"/>
      <c r="U914" s="183"/>
      <c r="V914" s="184"/>
      <c r="W914" s="117" t="str">
        <f t="shared" si="132"/>
        <v/>
      </c>
      <c r="X914" s="197"/>
      <c r="Y914" s="182"/>
      <c r="Z914" s="198"/>
      <c r="AA914" s="184"/>
      <c r="AB914" s="184"/>
      <c r="AC914" s="200"/>
      <c r="AD914" s="182" t="s">
        <v>554</v>
      </c>
      <c r="AE914" s="122" t="str">
        <f t="shared" si="133"/>
        <v/>
      </c>
      <c r="AF914" s="125" t="str">
        <f t="shared" si="134"/>
        <v/>
      </c>
      <c r="AG914" s="125"/>
      <c r="AH914" s="121"/>
      <c r="AI914" s="121"/>
      <c r="AJ914" s="126">
        <f t="shared" si="135"/>
        <v>0</v>
      </c>
      <c r="AK914" s="119">
        <f t="shared" si="136"/>
        <v>0</v>
      </c>
      <c r="AL914" s="126">
        <f t="shared" si="139"/>
        <v>0</v>
      </c>
      <c r="AM914" s="178">
        <f t="shared" si="137"/>
        <v>0</v>
      </c>
      <c r="AN914" s="178">
        <f t="shared" si="140"/>
        <v>0</v>
      </c>
      <c r="AO914" s="178">
        <f t="shared" si="138"/>
        <v>0</v>
      </c>
    </row>
    <row r="915" spans="4:41" s="127" customFormat="1" hidden="1">
      <c r="D915" s="60">
        <v>855</v>
      </c>
      <c r="E915" s="182"/>
      <c r="F915" s="183"/>
      <c r="G915" s="184"/>
      <c r="H915" s="121" t="str">
        <f>IF($G915="","",VLOOKUP($G915,加盟団体!$C$9:$H$208,5,FALSE))</f>
        <v/>
      </c>
      <c r="I915" s="123"/>
      <c r="J915" s="124" t="str">
        <f>IF($I915="","",VLOOKUP($I915,加盟団体!$C$9:$H$208,5,FALSE))</f>
        <v/>
      </c>
      <c r="K915" s="182"/>
      <c r="L915" s="124"/>
      <c r="M915" s="182"/>
      <c r="N915" s="124"/>
      <c r="O915" s="183"/>
      <c r="P915" s="182"/>
      <c r="Q915" s="182"/>
      <c r="R915" s="182"/>
      <c r="S915" s="182"/>
      <c r="T915" s="182"/>
      <c r="U915" s="183"/>
      <c r="V915" s="184"/>
      <c r="W915" s="117" t="str">
        <f t="shared" si="132"/>
        <v/>
      </c>
      <c r="X915" s="197"/>
      <c r="Y915" s="182"/>
      <c r="Z915" s="198"/>
      <c r="AA915" s="184"/>
      <c r="AB915" s="184"/>
      <c r="AC915" s="200"/>
      <c r="AD915" s="182" t="s">
        <v>554</v>
      </c>
      <c r="AE915" s="122" t="str">
        <f t="shared" si="133"/>
        <v/>
      </c>
      <c r="AF915" s="125" t="str">
        <f t="shared" si="134"/>
        <v/>
      </c>
      <c r="AG915" s="125"/>
      <c r="AH915" s="121"/>
      <c r="AI915" s="121"/>
      <c r="AJ915" s="126">
        <f t="shared" si="135"/>
        <v>0</v>
      </c>
      <c r="AK915" s="119">
        <f t="shared" si="136"/>
        <v>0</v>
      </c>
      <c r="AL915" s="126">
        <f t="shared" si="139"/>
        <v>0</v>
      </c>
      <c r="AM915" s="178">
        <f t="shared" si="137"/>
        <v>0</v>
      </c>
      <c r="AN915" s="178">
        <f t="shared" si="140"/>
        <v>0</v>
      </c>
      <c r="AO915" s="178">
        <f t="shared" si="138"/>
        <v>0</v>
      </c>
    </row>
    <row r="916" spans="4:41" s="127" customFormat="1" hidden="1">
      <c r="D916" s="60">
        <v>856</v>
      </c>
      <c r="E916" s="182"/>
      <c r="F916" s="183"/>
      <c r="G916" s="184"/>
      <c r="H916" s="121" t="str">
        <f>IF($G916="","",VLOOKUP($G916,加盟団体!$C$9:$H$208,5,FALSE))</f>
        <v/>
      </c>
      <c r="I916" s="123"/>
      <c r="J916" s="124" t="str">
        <f>IF($I916="","",VLOOKUP($I916,加盟団体!$C$9:$H$208,5,FALSE))</f>
        <v/>
      </c>
      <c r="K916" s="182"/>
      <c r="L916" s="124"/>
      <c r="M916" s="182"/>
      <c r="N916" s="124"/>
      <c r="O916" s="183"/>
      <c r="P916" s="182"/>
      <c r="Q916" s="182"/>
      <c r="R916" s="182"/>
      <c r="S916" s="182"/>
      <c r="T916" s="182"/>
      <c r="U916" s="183"/>
      <c r="V916" s="184"/>
      <c r="W916" s="117" t="str">
        <f t="shared" si="132"/>
        <v/>
      </c>
      <c r="X916" s="197"/>
      <c r="Y916" s="182"/>
      <c r="Z916" s="198"/>
      <c r="AA916" s="184"/>
      <c r="AB916" s="184"/>
      <c r="AC916" s="200"/>
      <c r="AD916" s="182" t="s">
        <v>554</v>
      </c>
      <c r="AE916" s="122" t="str">
        <f t="shared" si="133"/>
        <v/>
      </c>
      <c r="AF916" s="125" t="str">
        <f t="shared" si="134"/>
        <v/>
      </c>
      <c r="AG916" s="125"/>
      <c r="AH916" s="121"/>
      <c r="AI916" s="121"/>
      <c r="AJ916" s="126">
        <f t="shared" si="135"/>
        <v>0</v>
      </c>
      <c r="AK916" s="119">
        <f t="shared" si="136"/>
        <v>0</v>
      </c>
      <c r="AL916" s="126">
        <f t="shared" si="139"/>
        <v>0</v>
      </c>
      <c r="AM916" s="178">
        <f t="shared" si="137"/>
        <v>0</v>
      </c>
      <c r="AN916" s="178">
        <f t="shared" si="140"/>
        <v>0</v>
      </c>
      <c r="AO916" s="178">
        <f t="shared" si="138"/>
        <v>0</v>
      </c>
    </row>
    <row r="917" spans="4:41" s="127" customFormat="1" hidden="1">
      <c r="D917" s="60">
        <v>857</v>
      </c>
      <c r="E917" s="182"/>
      <c r="F917" s="183"/>
      <c r="G917" s="184"/>
      <c r="H917" s="121" t="str">
        <f>IF($G917="","",VLOOKUP($G917,加盟団体!$C$9:$H$208,5,FALSE))</f>
        <v/>
      </c>
      <c r="I917" s="123"/>
      <c r="J917" s="124" t="str">
        <f>IF($I917="","",VLOOKUP($I917,加盟団体!$C$9:$H$208,5,FALSE))</f>
        <v/>
      </c>
      <c r="K917" s="182"/>
      <c r="L917" s="124"/>
      <c r="M917" s="182"/>
      <c r="N917" s="124"/>
      <c r="O917" s="183"/>
      <c r="P917" s="182"/>
      <c r="Q917" s="182"/>
      <c r="R917" s="182"/>
      <c r="S917" s="182"/>
      <c r="T917" s="182"/>
      <c r="U917" s="183"/>
      <c r="V917" s="184"/>
      <c r="W917" s="117" t="str">
        <f t="shared" si="132"/>
        <v/>
      </c>
      <c r="X917" s="197"/>
      <c r="Y917" s="182"/>
      <c r="Z917" s="198"/>
      <c r="AA917" s="184"/>
      <c r="AB917" s="184"/>
      <c r="AC917" s="200"/>
      <c r="AD917" s="182" t="s">
        <v>554</v>
      </c>
      <c r="AE917" s="122" t="str">
        <f t="shared" si="133"/>
        <v/>
      </c>
      <c r="AF917" s="125" t="str">
        <f t="shared" si="134"/>
        <v/>
      </c>
      <c r="AG917" s="125"/>
      <c r="AH917" s="121"/>
      <c r="AI917" s="121"/>
      <c r="AJ917" s="126">
        <f t="shared" si="135"/>
        <v>0</v>
      </c>
      <c r="AK917" s="119">
        <f t="shared" si="136"/>
        <v>0</v>
      </c>
      <c r="AL917" s="126">
        <f t="shared" si="139"/>
        <v>0</v>
      </c>
      <c r="AM917" s="178">
        <f t="shared" si="137"/>
        <v>0</v>
      </c>
      <c r="AN917" s="178">
        <f t="shared" si="140"/>
        <v>0</v>
      </c>
      <c r="AO917" s="178">
        <f t="shared" si="138"/>
        <v>0</v>
      </c>
    </row>
    <row r="918" spans="4:41" s="127" customFormat="1" hidden="1">
      <c r="D918" s="60">
        <v>858</v>
      </c>
      <c r="E918" s="182"/>
      <c r="F918" s="183"/>
      <c r="G918" s="184"/>
      <c r="H918" s="121" t="str">
        <f>IF($G918="","",VLOOKUP($G918,加盟団体!$C$9:$H$208,5,FALSE))</f>
        <v/>
      </c>
      <c r="I918" s="123"/>
      <c r="J918" s="124" t="str">
        <f>IF($I918="","",VLOOKUP($I918,加盟団体!$C$9:$H$208,5,FALSE))</f>
        <v/>
      </c>
      <c r="K918" s="182"/>
      <c r="L918" s="124"/>
      <c r="M918" s="182"/>
      <c r="N918" s="124"/>
      <c r="O918" s="183"/>
      <c r="P918" s="182"/>
      <c r="Q918" s="182"/>
      <c r="R918" s="182"/>
      <c r="S918" s="182"/>
      <c r="T918" s="182"/>
      <c r="U918" s="183"/>
      <c r="V918" s="184"/>
      <c r="W918" s="117" t="str">
        <f t="shared" si="132"/>
        <v/>
      </c>
      <c r="X918" s="197"/>
      <c r="Y918" s="182"/>
      <c r="Z918" s="198"/>
      <c r="AA918" s="184"/>
      <c r="AB918" s="184"/>
      <c r="AC918" s="200"/>
      <c r="AD918" s="182" t="s">
        <v>554</v>
      </c>
      <c r="AE918" s="122" t="str">
        <f t="shared" si="133"/>
        <v/>
      </c>
      <c r="AF918" s="125" t="str">
        <f t="shared" si="134"/>
        <v/>
      </c>
      <c r="AG918" s="125"/>
      <c r="AH918" s="121"/>
      <c r="AI918" s="121"/>
      <c r="AJ918" s="126">
        <f t="shared" si="135"/>
        <v>0</v>
      </c>
      <c r="AK918" s="119">
        <f t="shared" si="136"/>
        <v>0</v>
      </c>
      <c r="AL918" s="126">
        <f t="shared" si="139"/>
        <v>0</v>
      </c>
      <c r="AM918" s="178">
        <f t="shared" si="137"/>
        <v>0</v>
      </c>
      <c r="AN918" s="178">
        <f t="shared" si="140"/>
        <v>0</v>
      </c>
      <c r="AO918" s="178">
        <f t="shared" si="138"/>
        <v>0</v>
      </c>
    </row>
    <row r="919" spans="4:41" s="127" customFormat="1" hidden="1">
      <c r="D919" s="60">
        <v>859</v>
      </c>
      <c r="E919" s="182"/>
      <c r="F919" s="183"/>
      <c r="G919" s="184"/>
      <c r="H919" s="121" t="str">
        <f>IF($G919="","",VLOOKUP($G919,加盟団体!$C$9:$H$208,5,FALSE))</f>
        <v/>
      </c>
      <c r="I919" s="123"/>
      <c r="J919" s="124" t="str">
        <f>IF($I919="","",VLOOKUP($I919,加盟団体!$C$9:$H$208,5,FALSE))</f>
        <v/>
      </c>
      <c r="K919" s="182"/>
      <c r="L919" s="124"/>
      <c r="M919" s="182"/>
      <c r="N919" s="124"/>
      <c r="O919" s="183"/>
      <c r="P919" s="182"/>
      <c r="Q919" s="182"/>
      <c r="R919" s="182"/>
      <c r="S919" s="182"/>
      <c r="T919" s="182"/>
      <c r="U919" s="183"/>
      <c r="V919" s="184"/>
      <c r="W919" s="117" t="str">
        <f t="shared" si="132"/>
        <v/>
      </c>
      <c r="X919" s="197"/>
      <c r="Y919" s="182"/>
      <c r="Z919" s="198"/>
      <c r="AA919" s="184"/>
      <c r="AB919" s="184"/>
      <c r="AC919" s="200"/>
      <c r="AD919" s="182" t="s">
        <v>554</v>
      </c>
      <c r="AE919" s="122" t="str">
        <f t="shared" si="133"/>
        <v/>
      </c>
      <c r="AF919" s="125" t="str">
        <f t="shared" si="134"/>
        <v/>
      </c>
      <c r="AG919" s="125"/>
      <c r="AH919" s="121"/>
      <c r="AI919" s="121"/>
      <c r="AJ919" s="126">
        <f t="shared" si="135"/>
        <v>0</v>
      </c>
      <c r="AK919" s="119">
        <f t="shared" si="136"/>
        <v>0</v>
      </c>
      <c r="AL919" s="126">
        <f t="shared" si="139"/>
        <v>0</v>
      </c>
      <c r="AM919" s="178">
        <f t="shared" si="137"/>
        <v>0</v>
      </c>
      <c r="AN919" s="178">
        <f t="shared" si="140"/>
        <v>0</v>
      </c>
      <c r="AO919" s="178">
        <f t="shared" si="138"/>
        <v>0</v>
      </c>
    </row>
    <row r="920" spans="4:41" s="127" customFormat="1" hidden="1">
      <c r="D920" s="60">
        <v>860</v>
      </c>
      <c r="E920" s="182"/>
      <c r="F920" s="183"/>
      <c r="G920" s="184"/>
      <c r="H920" s="121" t="str">
        <f>IF($G920="","",VLOOKUP($G920,加盟団体!$C$9:$H$208,5,FALSE))</f>
        <v/>
      </c>
      <c r="I920" s="123"/>
      <c r="J920" s="124" t="str">
        <f>IF($I920="","",VLOOKUP($I920,加盟団体!$C$9:$H$208,5,FALSE))</f>
        <v/>
      </c>
      <c r="K920" s="182"/>
      <c r="L920" s="124"/>
      <c r="M920" s="182"/>
      <c r="N920" s="124"/>
      <c r="O920" s="183"/>
      <c r="P920" s="182"/>
      <c r="Q920" s="182"/>
      <c r="R920" s="182"/>
      <c r="S920" s="182"/>
      <c r="T920" s="182"/>
      <c r="U920" s="183"/>
      <c r="V920" s="184"/>
      <c r="W920" s="117" t="str">
        <f t="shared" si="132"/>
        <v/>
      </c>
      <c r="X920" s="197"/>
      <c r="Y920" s="182"/>
      <c r="Z920" s="198"/>
      <c r="AA920" s="184"/>
      <c r="AB920" s="184"/>
      <c r="AC920" s="200"/>
      <c r="AD920" s="182" t="s">
        <v>554</v>
      </c>
      <c r="AE920" s="122" t="str">
        <f t="shared" si="133"/>
        <v/>
      </c>
      <c r="AF920" s="125" t="str">
        <f t="shared" si="134"/>
        <v/>
      </c>
      <c r="AG920" s="125"/>
      <c r="AH920" s="121"/>
      <c r="AI920" s="121"/>
      <c r="AJ920" s="126">
        <f t="shared" si="135"/>
        <v>0</v>
      </c>
      <c r="AK920" s="119">
        <f t="shared" si="136"/>
        <v>0</v>
      </c>
      <c r="AL920" s="126">
        <f t="shared" si="139"/>
        <v>0</v>
      </c>
      <c r="AM920" s="178">
        <f t="shared" si="137"/>
        <v>0</v>
      </c>
      <c r="AN920" s="178">
        <f t="shared" si="140"/>
        <v>0</v>
      </c>
      <c r="AO920" s="178">
        <f t="shared" si="138"/>
        <v>0</v>
      </c>
    </row>
    <row r="921" spans="4:41" s="127" customFormat="1" hidden="1">
      <c r="D921" s="60">
        <v>861</v>
      </c>
      <c r="E921" s="182"/>
      <c r="F921" s="183"/>
      <c r="G921" s="184"/>
      <c r="H921" s="121" t="str">
        <f>IF($G921="","",VLOOKUP($G921,加盟団体!$C$9:$H$208,5,FALSE))</f>
        <v/>
      </c>
      <c r="I921" s="123"/>
      <c r="J921" s="124" t="str">
        <f>IF($I921="","",VLOOKUP($I921,加盟団体!$C$9:$H$208,5,FALSE))</f>
        <v/>
      </c>
      <c r="K921" s="182"/>
      <c r="L921" s="124"/>
      <c r="M921" s="182"/>
      <c r="N921" s="124"/>
      <c r="O921" s="183"/>
      <c r="P921" s="182"/>
      <c r="Q921" s="182"/>
      <c r="R921" s="182"/>
      <c r="S921" s="182"/>
      <c r="T921" s="182"/>
      <c r="U921" s="183"/>
      <c r="V921" s="184"/>
      <c r="W921" s="117" t="str">
        <f t="shared" si="132"/>
        <v/>
      </c>
      <c r="X921" s="197"/>
      <c r="Y921" s="182"/>
      <c r="Z921" s="198"/>
      <c r="AA921" s="184"/>
      <c r="AB921" s="184"/>
      <c r="AC921" s="200"/>
      <c r="AD921" s="182" t="s">
        <v>554</v>
      </c>
      <c r="AE921" s="122" t="str">
        <f t="shared" si="133"/>
        <v/>
      </c>
      <c r="AF921" s="125" t="str">
        <f t="shared" si="134"/>
        <v/>
      </c>
      <c r="AG921" s="125"/>
      <c r="AH921" s="121"/>
      <c r="AI921" s="121"/>
      <c r="AJ921" s="126">
        <f t="shared" si="135"/>
        <v>0</v>
      </c>
      <c r="AK921" s="119">
        <f t="shared" si="136"/>
        <v>0</v>
      </c>
      <c r="AL921" s="126">
        <f t="shared" si="139"/>
        <v>0</v>
      </c>
      <c r="AM921" s="178">
        <f t="shared" si="137"/>
        <v>0</v>
      </c>
      <c r="AN921" s="178">
        <f t="shared" si="140"/>
        <v>0</v>
      </c>
      <c r="AO921" s="178">
        <f t="shared" si="138"/>
        <v>0</v>
      </c>
    </row>
    <row r="922" spans="4:41" s="127" customFormat="1" hidden="1">
      <c r="D922" s="60">
        <v>862</v>
      </c>
      <c r="E922" s="182"/>
      <c r="F922" s="183"/>
      <c r="G922" s="184"/>
      <c r="H922" s="121" t="str">
        <f>IF($G922="","",VLOOKUP($G922,加盟団体!$C$9:$H$208,5,FALSE))</f>
        <v/>
      </c>
      <c r="I922" s="123"/>
      <c r="J922" s="124" t="str">
        <f>IF($I922="","",VLOOKUP($I922,加盟団体!$C$9:$H$208,5,FALSE))</f>
        <v/>
      </c>
      <c r="K922" s="182"/>
      <c r="L922" s="124"/>
      <c r="M922" s="182"/>
      <c r="N922" s="124"/>
      <c r="O922" s="183"/>
      <c r="P922" s="182"/>
      <c r="Q922" s="182"/>
      <c r="R922" s="182"/>
      <c r="S922" s="182"/>
      <c r="T922" s="182"/>
      <c r="U922" s="183"/>
      <c r="V922" s="184"/>
      <c r="W922" s="117" t="str">
        <f t="shared" si="132"/>
        <v/>
      </c>
      <c r="X922" s="197"/>
      <c r="Y922" s="182"/>
      <c r="Z922" s="198"/>
      <c r="AA922" s="184"/>
      <c r="AB922" s="184"/>
      <c r="AC922" s="200"/>
      <c r="AD922" s="182" t="s">
        <v>554</v>
      </c>
      <c r="AE922" s="122" t="str">
        <f t="shared" si="133"/>
        <v/>
      </c>
      <c r="AF922" s="125" t="str">
        <f t="shared" si="134"/>
        <v/>
      </c>
      <c r="AG922" s="125"/>
      <c r="AH922" s="121"/>
      <c r="AI922" s="121"/>
      <c r="AJ922" s="126">
        <f t="shared" si="135"/>
        <v>0</v>
      </c>
      <c r="AK922" s="119">
        <f t="shared" si="136"/>
        <v>0</v>
      </c>
      <c r="AL922" s="126">
        <f t="shared" si="139"/>
        <v>0</v>
      </c>
      <c r="AM922" s="178">
        <f t="shared" si="137"/>
        <v>0</v>
      </c>
      <c r="AN922" s="178">
        <f t="shared" si="140"/>
        <v>0</v>
      </c>
      <c r="AO922" s="178">
        <f t="shared" si="138"/>
        <v>0</v>
      </c>
    </row>
    <row r="923" spans="4:41" s="127" customFormat="1" hidden="1">
      <c r="D923" s="60">
        <v>863</v>
      </c>
      <c r="E923" s="182"/>
      <c r="F923" s="183"/>
      <c r="G923" s="184"/>
      <c r="H923" s="121" t="str">
        <f>IF($G923="","",VLOOKUP($G923,加盟団体!$C$9:$H$208,5,FALSE))</f>
        <v/>
      </c>
      <c r="I923" s="123"/>
      <c r="J923" s="124" t="str">
        <f>IF($I923="","",VLOOKUP($I923,加盟団体!$C$9:$H$208,5,FALSE))</f>
        <v/>
      </c>
      <c r="K923" s="182"/>
      <c r="L923" s="124"/>
      <c r="M923" s="182"/>
      <c r="N923" s="124"/>
      <c r="O923" s="183"/>
      <c r="P923" s="182"/>
      <c r="Q923" s="182"/>
      <c r="R923" s="182"/>
      <c r="S923" s="182"/>
      <c r="T923" s="182"/>
      <c r="U923" s="183"/>
      <c r="V923" s="184"/>
      <c r="W923" s="117" t="str">
        <f t="shared" si="132"/>
        <v/>
      </c>
      <c r="X923" s="197"/>
      <c r="Y923" s="182"/>
      <c r="Z923" s="198"/>
      <c r="AA923" s="184"/>
      <c r="AB923" s="184"/>
      <c r="AC923" s="200"/>
      <c r="AD923" s="182" t="s">
        <v>554</v>
      </c>
      <c r="AE923" s="122" t="str">
        <f t="shared" si="133"/>
        <v/>
      </c>
      <c r="AF923" s="125" t="str">
        <f t="shared" si="134"/>
        <v/>
      </c>
      <c r="AG923" s="125"/>
      <c r="AH923" s="121"/>
      <c r="AI923" s="121"/>
      <c r="AJ923" s="126">
        <f t="shared" si="135"/>
        <v>0</v>
      </c>
      <c r="AK923" s="119">
        <f t="shared" si="136"/>
        <v>0</v>
      </c>
      <c r="AL923" s="126">
        <f t="shared" si="139"/>
        <v>0</v>
      </c>
      <c r="AM923" s="178">
        <f t="shared" si="137"/>
        <v>0</v>
      </c>
      <c r="AN923" s="178">
        <f t="shared" si="140"/>
        <v>0</v>
      </c>
      <c r="AO923" s="178">
        <f t="shared" si="138"/>
        <v>0</v>
      </c>
    </row>
    <row r="924" spans="4:41" s="127" customFormat="1" hidden="1">
      <c r="D924" s="60">
        <v>864</v>
      </c>
      <c r="E924" s="182"/>
      <c r="F924" s="183"/>
      <c r="G924" s="184"/>
      <c r="H924" s="121" t="str">
        <f>IF($G924="","",VLOOKUP($G924,加盟団体!$C$9:$H$208,5,FALSE))</f>
        <v/>
      </c>
      <c r="I924" s="123"/>
      <c r="J924" s="124" t="str">
        <f>IF($I924="","",VLOOKUP($I924,加盟団体!$C$9:$H$208,5,FALSE))</f>
        <v/>
      </c>
      <c r="K924" s="182"/>
      <c r="L924" s="124"/>
      <c r="M924" s="182"/>
      <c r="N924" s="124"/>
      <c r="O924" s="183"/>
      <c r="P924" s="182"/>
      <c r="Q924" s="182"/>
      <c r="R924" s="182"/>
      <c r="S924" s="182"/>
      <c r="T924" s="182"/>
      <c r="U924" s="183"/>
      <c r="V924" s="184"/>
      <c r="W924" s="117" t="str">
        <f t="shared" si="132"/>
        <v/>
      </c>
      <c r="X924" s="197"/>
      <c r="Y924" s="182"/>
      <c r="Z924" s="198"/>
      <c r="AA924" s="184"/>
      <c r="AB924" s="184"/>
      <c r="AC924" s="200"/>
      <c r="AD924" s="182" t="s">
        <v>554</v>
      </c>
      <c r="AE924" s="122" t="str">
        <f t="shared" si="133"/>
        <v/>
      </c>
      <c r="AF924" s="125" t="str">
        <f t="shared" si="134"/>
        <v/>
      </c>
      <c r="AG924" s="125"/>
      <c r="AH924" s="121"/>
      <c r="AI924" s="121"/>
      <c r="AJ924" s="126">
        <f t="shared" si="135"/>
        <v>0</v>
      </c>
      <c r="AK924" s="119">
        <f t="shared" si="136"/>
        <v>0</v>
      </c>
      <c r="AL924" s="126">
        <f t="shared" si="139"/>
        <v>0</v>
      </c>
      <c r="AM924" s="178">
        <f t="shared" si="137"/>
        <v>0</v>
      </c>
      <c r="AN924" s="178">
        <f t="shared" si="140"/>
        <v>0</v>
      </c>
      <c r="AO924" s="178">
        <f t="shared" si="138"/>
        <v>0</v>
      </c>
    </row>
    <row r="925" spans="4:41" s="127" customFormat="1" hidden="1">
      <c r="D925" s="60">
        <v>865</v>
      </c>
      <c r="E925" s="182"/>
      <c r="F925" s="183"/>
      <c r="G925" s="184"/>
      <c r="H925" s="121" t="str">
        <f>IF($G925="","",VLOOKUP($G925,加盟団体!$C$9:$H$208,5,FALSE))</f>
        <v/>
      </c>
      <c r="I925" s="123"/>
      <c r="J925" s="124" t="str">
        <f>IF($I925="","",VLOOKUP($I925,加盟団体!$C$9:$H$208,5,FALSE))</f>
        <v/>
      </c>
      <c r="K925" s="182"/>
      <c r="L925" s="124"/>
      <c r="M925" s="182"/>
      <c r="N925" s="124"/>
      <c r="O925" s="183"/>
      <c r="P925" s="182"/>
      <c r="Q925" s="182"/>
      <c r="R925" s="182"/>
      <c r="S925" s="182"/>
      <c r="T925" s="182"/>
      <c r="U925" s="183"/>
      <c r="V925" s="184"/>
      <c r="W925" s="117" t="str">
        <f t="shared" si="132"/>
        <v/>
      </c>
      <c r="X925" s="197"/>
      <c r="Y925" s="182"/>
      <c r="Z925" s="198"/>
      <c r="AA925" s="184"/>
      <c r="AB925" s="184"/>
      <c r="AC925" s="200"/>
      <c r="AD925" s="182" t="s">
        <v>554</v>
      </c>
      <c r="AE925" s="122" t="str">
        <f t="shared" si="133"/>
        <v/>
      </c>
      <c r="AF925" s="125" t="str">
        <f t="shared" si="134"/>
        <v/>
      </c>
      <c r="AG925" s="125"/>
      <c r="AH925" s="121"/>
      <c r="AI925" s="121"/>
      <c r="AJ925" s="126">
        <f t="shared" si="135"/>
        <v>0</v>
      </c>
      <c r="AK925" s="119">
        <f t="shared" si="136"/>
        <v>0</v>
      </c>
      <c r="AL925" s="126">
        <f t="shared" si="139"/>
        <v>0</v>
      </c>
      <c r="AM925" s="178">
        <f t="shared" si="137"/>
        <v>0</v>
      </c>
      <c r="AN925" s="178">
        <f t="shared" si="140"/>
        <v>0</v>
      </c>
      <c r="AO925" s="178">
        <f t="shared" si="138"/>
        <v>0</v>
      </c>
    </row>
    <row r="926" spans="4:41" s="127" customFormat="1" hidden="1">
      <c r="D926" s="60">
        <v>866</v>
      </c>
      <c r="E926" s="182"/>
      <c r="F926" s="183"/>
      <c r="G926" s="184"/>
      <c r="H926" s="121" t="str">
        <f>IF($G926="","",VLOOKUP($G926,加盟団体!$C$9:$H$208,5,FALSE))</f>
        <v/>
      </c>
      <c r="I926" s="123"/>
      <c r="J926" s="124" t="str">
        <f>IF($I926="","",VLOOKUP($I926,加盟団体!$C$9:$H$208,5,FALSE))</f>
        <v/>
      </c>
      <c r="K926" s="182"/>
      <c r="L926" s="124"/>
      <c r="M926" s="182"/>
      <c r="N926" s="124"/>
      <c r="O926" s="183"/>
      <c r="P926" s="182"/>
      <c r="Q926" s="182"/>
      <c r="R926" s="182"/>
      <c r="S926" s="182"/>
      <c r="T926" s="182"/>
      <c r="U926" s="183"/>
      <c r="V926" s="184"/>
      <c r="W926" s="117" t="str">
        <f t="shared" si="132"/>
        <v/>
      </c>
      <c r="X926" s="197"/>
      <c r="Y926" s="182"/>
      <c r="Z926" s="198"/>
      <c r="AA926" s="184"/>
      <c r="AB926" s="184"/>
      <c r="AC926" s="200"/>
      <c r="AD926" s="182" t="s">
        <v>554</v>
      </c>
      <c r="AE926" s="122" t="str">
        <f t="shared" si="133"/>
        <v/>
      </c>
      <c r="AF926" s="125" t="str">
        <f t="shared" si="134"/>
        <v/>
      </c>
      <c r="AG926" s="125"/>
      <c r="AH926" s="121"/>
      <c r="AI926" s="121"/>
      <c r="AJ926" s="126">
        <f t="shared" si="135"/>
        <v>0</v>
      </c>
      <c r="AK926" s="119">
        <f t="shared" si="136"/>
        <v>0</v>
      </c>
      <c r="AL926" s="126">
        <f t="shared" si="139"/>
        <v>0</v>
      </c>
      <c r="AM926" s="178">
        <f t="shared" si="137"/>
        <v>0</v>
      </c>
      <c r="AN926" s="178">
        <f t="shared" si="140"/>
        <v>0</v>
      </c>
      <c r="AO926" s="178">
        <f t="shared" si="138"/>
        <v>0</v>
      </c>
    </row>
    <row r="927" spans="4:41" s="127" customFormat="1" hidden="1">
      <c r="D927" s="60">
        <v>867</v>
      </c>
      <c r="E927" s="182"/>
      <c r="F927" s="183"/>
      <c r="G927" s="184"/>
      <c r="H927" s="121" t="str">
        <f>IF($G927="","",VLOOKUP($G927,加盟団体!$C$9:$H$208,5,FALSE))</f>
        <v/>
      </c>
      <c r="I927" s="123"/>
      <c r="J927" s="124" t="str">
        <f>IF($I927="","",VLOOKUP($I927,加盟団体!$C$9:$H$208,5,FALSE))</f>
        <v/>
      </c>
      <c r="K927" s="182"/>
      <c r="L927" s="124"/>
      <c r="M927" s="182"/>
      <c r="N927" s="124"/>
      <c r="O927" s="183"/>
      <c r="P927" s="182"/>
      <c r="Q927" s="182"/>
      <c r="R927" s="182"/>
      <c r="S927" s="182"/>
      <c r="T927" s="182"/>
      <c r="U927" s="183"/>
      <c r="V927" s="184"/>
      <c r="W927" s="117" t="str">
        <f t="shared" si="132"/>
        <v/>
      </c>
      <c r="X927" s="197"/>
      <c r="Y927" s="182"/>
      <c r="Z927" s="198"/>
      <c r="AA927" s="184"/>
      <c r="AB927" s="184"/>
      <c r="AC927" s="200"/>
      <c r="AD927" s="182" t="s">
        <v>554</v>
      </c>
      <c r="AE927" s="122" t="str">
        <f t="shared" si="133"/>
        <v/>
      </c>
      <c r="AF927" s="125" t="str">
        <f t="shared" si="134"/>
        <v/>
      </c>
      <c r="AG927" s="125"/>
      <c r="AH927" s="121"/>
      <c r="AI927" s="121"/>
      <c r="AJ927" s="126">
        <f t="shared" si="135"/>
        <v>0</v>
      </c>
      <c r="AK927" s="119">
        <f t="shared" si="136"/>
        <v>0</v>
      </c>
      <c r="AL927" s="126">
        <f t="shared" si="139"/>
        <v>0</v>
      </c>
      <c r="AM927" s="178">
        <f t="shared" si="137"/>
        <v>0</v>
      </c>
      <c r="AN927" s="178">
        <f t="shared" si="140"/>
        <v>0</v>
      </c>
      <c r="AO927" s="178">
        <f t="shared" si="138"/>
        <v>0</v>
      </c>
    </row>
    <row r="928" spans="4:41" s="127" customFormat="1" hidden="1">
      <c r="D928" s="60">
        <v>868</v>
      </c>
      <c r="E928" s="182"/>
      <c r="F928" s="183"/>
      <c r="G928" s="184"/>
      <c r="H928" s="121" t="str">
        <f>IF($G928="","",VLOOKUP($G928,加盟団体!$C$9:$H$208,5,FALSE))</f>
        <v/>
      </c>
      <c r="I928" s="123"/>
      <c r="J928" s="124" t="str">
        <f>IF($I928="","",VLOOKUP($I928,加盟団体!$C$9:$H$208,5,FALSE))</f>
        <v/>
      </c>
      <c r="K928" s="182"/>
      <c r="L928" s="124"/>
      <c r="M928" s="182"/>
      <c r="N928" s="124"/>
      <c r="O928" s="183"/>
      <c r="P928" s="182"/>
      <c r="Q928" s="182"/>
      <c r="R928" s="182"/>
      <c r="S928" s="182"/>
      <c r="T928" s="182"/>
      <c r="U928" s="183"/>
      <c r="V928" s="184"/>
      <c r="W928" s="117" t="str">
        <f t="shared" si="132"/>
        <v/>
      </c>
      <c r="X928" s="197"/>
      <c r="Y928" s="182"/>
      <c r="Z928" s="198"/>
      <c r="AA928" s="184"/>
      <c r="AB928" s="184"/>
      <c r="AC928" s="200"/>
      <c r="AD928" s="182" t="s">
        <v>554</v>
      </c>
      <c r="AE928" s="122" t="str">
        <f t="shared" si="133"/>
        <v/>
      </c>
      <c r="AF928" s="125" t="str">
        <f t="shared" si="134"/>
        <v/>
      </c>
      <c r="AG928" s="125"/>
      <c r="AH928" s="121"/>
      <c r="AI928" s="121"/>
      <c r="AJ928" s="126">
        <f t="shared" si="135"/>
        <v>0</v>
      </c>
      <c r="AK928" s="119">
        <f t="shared" si="136"/>
        <v>0</v>
      </c>
      <c r="AL928" s="126">
        <f t="shared" si="139"/>
        <v>0</v>
      </c>
      <c r="AM928" s="178">
        <f t="shared" si="137"/>
        <v>0</v>
      </c>
      <c r="AN928" s="178">
        <f t="shared" si="140"/>
        <v>0</v>
      </c>
      <c r="AO928" s="178">
        <f t="shared" si="138"/>
        <v>0</v>
      </c>
    </row>
    <row r="929" spans="4:41" s="127" customFormat="1" hidden="1">
      <c r="D929" s="60">
        <v>869</v>
      </c>
      <c r="E929" s="182"/>
      <c r="F929" s="183"/>
      <c r="G929" s="184"/>
      <c r="H929" s="121" t="str">
        <f>IF($G929="","",VLOOKUP($G929,加盟団体!$C$9:$H$208,5,FALSE))</f>
        <v/>
      </c>
      <c r="I929" s="123"/>
      <c r="J929" s="124" t="str">
        <f>IF($I929="","",VLOOKUP($I929,加盟団体!$C$9:$H$208,5,FALSE))</f>
        <v/>
      </c>
      <c r="K929" s="182"/>
      <c r="L929" s="124"/>
      <c r="M929" s="182"/>
      <c r="N929" s="124"/>
      <c r="O929" s="183"/>
      <c r="P929" s="182"/>
      <c r="Q929" s="182"/>
      <c r="R929" s="182"/>
      <c r="S929" s="182"/>
      <c r="T929" s="182"/>
      <c r="U929" s="183"/>
      <c r="V929" s="184"/>
      <c r="W929" s="117" t="str">
        <f t="shared" si="132"/>
        <v/>
      </c>
      <c r="X929" s="197"/>
      <c r="Y929" s="182"/>
      <c r="Z929" s="198"/>
      <c r="AA929" s="184"/>
      <c r="AB929" s="184"/>
      <c r="AC929" s="200"/>
      <c r="AD929" s="182" t="s">
        <v>554</v>
      </c>
      <c r="AE929" s="122" t="str">
        <f t="shared" si="133"/>
        <v/>
      </c>
      <c r="AF929" s="125" t="str">
        <f t="shared" si="134"/>
        <v/>
      </c>
      <c r="AG929" s="125"/>
      <c r="AH929" s="121"/>
      <c r="AI929" s="121"/>
      <c r="AJ929" s="126">
        <f t="shared" si="135"/>
        <v>0</v>
      </c>
      <c r="AK929" s="119">
        <f t="shared" si="136"/>
        <v>0</v>
      </c>
      <c r="AL929" s="126">
        <f t="shared" si="139"/>
        <v>0</v>
      </c>
      <c r="AM929" s="178">
        <f t="shared" si="137"/>
        <v>0</v>
      </c>
      <c r="AN929" s="178">
        <f t="shared" si="140"/>
        <v>0</v>
      </c>
      <c r="AO929" s="178">
        <f t="shared" si="138"/>
        <v>0</v>
      </c>
    </row>
    <row r="930" spans="4:41" s="127" customFormat="1" hidden="1">
      <c r="D930" s="60">
        <v>870</v>
      </c>
      <c r="E930" s="182"/>
      <c r="F930" s="183"/>
      <c r="G930" s="184"/>
      <c r="H930" s="121" t="str">
        <f>IF($G930="","",VLOOKUP($G930,加盟団体!$C$9:$H$208,5,FALSE))</f>
        <v/>
      </c>
      <c r="I930" s="123"/>
      <c r="J930" s="124" t="str">
        <f>IF($I930="","",VLOOKUP($I930,加盟団体!$C$9:$H$208,5,FALSE))</f>
        <v/>
      </c>
      <c r="K930" s="182"/>
      <c r="L930" s="124"/>
      <c r="M930" s="182"/>
      <c r="N930" s="124"/>
      <c r="O930" s="183"/>
      <c r="P930" s="182"/>
      <c r="Q930" s="182"/>
      <c r="R930" s="182"/>
      <c r="S930" s="182"/>
      <c r="T930" s="182"/>
      <c r="U930" s="183"/>
      <c r="V930" s="184"/>
      <c r="W930" s="117" t="str">
        <f t="shared" si="132"/>
        <v/>
      </c>
      <c r="X930" s="197"/>
      <c r="Y930" s="182"/>
      <c r="Z930" s="198"/>
      <c r="AA930" s="184"/>
      <c r="AB930" s="184"/>
      <c r="AC930" s="200"/>
      <c r="AD930" s="182" t="s">
        <v>554</v>
      </c>
      <c r="AE930" s="122" t="str">
        <f t="shared" si="133"/>
        <v/>
      </c>
      <c r="AF930" s="125" t="str">
        <f t="shared" si="134"/>
        <v/>
      </c>
      <c r="AG930" s="125"/>
      <c r="AH930" s="121"/>
      <c r="AI930" s="121"/>
      <c r="AJ930" s="126">
        <f t="shared" si="135"/>
        <v>0</v>
      </c>
      <c r="AK930" s="119">
        <f t="shared" si="136"/>
        <v>0</v>
      </c>
      <c r="AL930" s="126">
        <f t="shared" si="139"/>
        <v>0</v>
      </c>
      <c r="AM930" s="178">
        <f t="shared" si="137"/>
        <v>0</v>
      </c>
      <c r="AN930" s="178">
        <f t="shared" si="140"/>
        <v>0</v>
      </c>
      <c r="AO930" s="178">
        <f t="shared" si="138"/>
        <v>0</v>
      </c>
    </row>
    <row r="931" spans="4:41" s="127" customFormat="1" hidden="1">
      <c r="D931" s="60">
        <v>871</v>
      </c>
      <c r="E931" s="182"/>
      <c r="F931" s="183"/>
      <c r="G931" s="184"/>
      <c r="H931" s="121" t="str">
        <f>IF($G931="","",VLOOKUP($G931,加盟団体!$C$9:$H$208,5,FALSE))</f>
        <v/>
      </c>
      <c r="I931" s="123"/>
      <c r="J931" s="124" t="str">
        <f>IF($I931="","",VLOOKUP($I931,加盟団体!$C$9:$H$208,5,FALSE))</f>
        <v/>
      </c>
      <c r="K931" s="182"/>
      <c r="L931" s="124"/>
      <c r="M931" s="182"/>
      <c r="N931" s="124"/>
      <c r="O931" s="183"/>
      <c r="P931" s="182"/>
      <c r="Q931" s="182"/>
      <c r="R931" s="182"/>
      <c r="S931" s="182"/>
      <c r="T931" s="182"/>
      <c r="U931" s="183"/>
      <c r="V931" s="184"/>
      <c r="W931" s="117" t="str">
        <f t="shared" si="132"/>
        <v/>
      </c>
      <c r="X931" s="197"/>
      <c r="Y931" s="182"/>
      <c r="Z931" s="198"/>
      <c r="AA931" s="184"/>
      <c r="AB931" s="184"/>
      <c r="AC931" s="200"/>
      <c r="AD931" s="182" t="s">
        <v>554</v>
      </c>
      <c r="AE931" s="122" t="str">
        <f t="shared" si="133"/>
        <v/>
      </c>
      <c r="AF931" s="125" t="str">
        <f t="shared" si="134"/>
        <v/>
      </c>
      <c r="AG931" s="125"/>
      <c r="AH931" s="121"/>
      <c r="AI931" s="121"/>
      <c r="AJ931" s="126">
        <f t="shared" si="135"/>
        <v>0</v>
      </c>
      <c r="AK931" s="119">
        <f t="shared" si="136"/>
        <v>0</v>
      </c>
      <c r="AL931" s="126">
        <f t="shared" si="139"/>
        <v>0</v>
      </c>
      <c r="AM931" s="178">
        <f t="shared" si="137"/>
        <v>0</v>
      </c>
      <c r="AN931" s="178">
        <f t="shared" si="140"/>
        <v>0</v>
      </c>
      <c r="AO931" s="178">
        <f t="shared" si="138"/>
        <v>0</v>
      </c>
    </row>
    <row r="932" spans="4:41" s="127" customFormat="1" hidden="1">
      <c r="D932" s="60">
        <v>872</v>
      </c>
      <c r="E932" s="182"/>
      <c r="F932" s="183"/>
      <c r="G932" s="184"/>
      <c r="H932" s="121" t="str">
        <f>IF($G932="","",VLOOKUP($G932,加盟団体!$C$9:$H$208,5,FALSE))</f>
        <v/>
      </c>
      <c r="I932" s="123"/>
      <c r="J932" s="124" t="str">
        <f>IF($I932="","",VLOOKUP($I932,加盟団体!$C$9:$H$208,5,FALSE))</f>
        <v/>
      </c>
      <c r="K932" s="182"/>
      <c r="L932" s="124"/>
      <c r="M932" s="182"/>
      <c r="N932" s="124"/>
      <c r="O932" s="183"/>
      <c r="P932" s="182"/>
      <c r="Q932" s="182"/>
      <c r="R932" s="182"/>
      <c r="S932" s="182"/>
      <c r="T932" s="182"/>
      <c r="U932" s="183"/>
      <c r="V932" s="184"/>
      <c r="W932" s="117" t="str">
        <f t="shared" si="132"/>
        <v/>
      </c>
      <c r="X932" s="197"/>
      <c r="Y932" s="182"/>
      <c r="Z932" s="198"/>
      <c r="AA932" s="184"/>
      <c r="AB932" s="184"/>
      <c r="AC932" s="200"/>
      <c r="AD932" s="182" t="s">
        <v>554</v>
      </c>
      <c r="AE932" s="122" t="str">
        <f t="shared" si="133"/>
        <v/>
      </c>
      <c r="AF932" s="125" t="str">
        <f t="shared" si="134"/>
        <v/>
      </c>
      <c r="AG932" s="125"/>
      <c r="AH932" s="121"/>
      <c r="AI932" s="121"/>
      <c r="AJ932" s="126">
        <f t="shared" si="135"/>
        <v>0</v>
      </c>
      <c r="AK932" s="119">
        <f t="shared" si="136"/>
        <v>0</v>
      </c>
      <c r="AL932" s="126">
        <f t="shared" si="139"/>
        <v>0</v>
      </c>
      <c r="AM932" s="178">
        <f t="shared" si="137"/>
        <v>0</v>
      </c>
      <c r="AN932" s="178">
        <f t="shared" si="140"/>
        <v>0</v>
      </c>
      <c r="AO932" s="178">
        <f t="shared" si="138"/>
        <v>0</v>
      </c>
    </row>
    <row r="933" spans="4:41" s="127" customFormat="1" hidden="1">
      <c r="D933" s="60">
        <v>873</v>
      </c>
      <c r="E933" s="182"/>
      <c r="F933" s="183"/>
      <c r="G933" s="184"/>
      <c r="H933" s="121" t="str">
        <f>IF($G933="","",VLOOKUP($G933,加盟団体!$C$9:$H$208,5,FALSE))</f>
        <v/>
      </c>
      <c r="I933" s="123"/>
      <c r="J933" s="124" t="str">
        <f>IF($I933="","",VLOOKUP($I933,加盟団体!$C$9:$H$208,5,FALSE))</f>
        <v/>
      </c>
      <c r="K933" s="182"/>
      <c r="L933" s="124"/>
      <c r="M933" s="182"/>
      <c r="N933" s="124"/>
      <c r="O933" s="183"/>
      <c r="P933" s="182"/>
      <c r="Q933" s="182"/>
      <c r="R933" s="182"/>
      <c r="S933" s="182"/>
      <c r="T933" s="182"/>
      <c r="U933" s="183"/>
      <c r="V933" s="184"/>
      <c r="W933" s="117" t="str">
        <f t="shared" si="132"/>
        <v/>
      </c>
      <c r="X933" s="197"/>
      <c r="Y933" s="182"/>
      <c r="Z933" s="198"/>
      <c r="AA933" s="184"/>
      <c r="AB933" s="184"/>
      <c r="AC933" s="200"/>
      <c r="AD933" s="182" t="s">
        <v>554</v>
      </c>
      <c r="AE933" s="122" t="str">
        <f t="shared" si="133"/>
        <v/>
      </c>
      <c r="AF933" s="125" t="str">
        <f t="shared" si="134"/>
        <v/>
      </c>
      <c r="AG933" s="125"/>
      <c r="AH933" s="121"/>
      <c r="AI933" s="121"/>
      <c r="AJ933" s="126">
        <f t="shared" si="135"/>
        <v>0</v>
      </c>
      <c r="AK933" s="119">
        <f t="shared" si="136"/>
        <v>0</v>
      </c>
      <c r="AL933" s="126">
        <f t="shared" si="139"/>
        <v>0</v>
      </c>
      <c r="AM933" s="178">
        <f t="shared" si="137"/>
        <v>0</v>
      </c>
      <c r="AN933" s="178">
        <f t="shared" si="140"/>
        <v>0</v>
      </c>
      <c r="AO933" s="178">
        <f t="shared" si="138"/>
        <v>0</v>
      </c>
    </row>
    <row r="934" spans="4:41" s="127" customFormat="1" hidden="1">
      <c r="D934" s="60">
        <v>874</v>
      </c>
      <c r="E934" s="182"/>
      <c r="F934" s="183"/>
      <c r="G934" s="184"/>
      <c r="H934" s="121" t="str">
        <f>IF($G934="","",VLOOKUP($G934,加盟団体!$C$9:$H$208,5,FALSE))</f>
        <v/>
      </c>
      <c r="I934" s="123"/>
      <c r="J934" s="124" t="str">
        <f>IF($I934="","",VLOOKUP($I934,加盟団体!$C$9:$H$208,5,FALSE))</f>
        <v/>
      </c>
      <c r="K934" s="182"/>
      <c r="L934" s="124"/>
      <c r="M934" s="182"/>
      <c r="N934" s="124"/>
      <c r="O934" s="183"/>
      <c r="P934" s="182"/>
      <c r="Q934" s="182"/>
      <c r="R934" s="182"/>
      <c r="S934" s="182"/>
      <c r="T934" s="182"/>
      <c r="U934" s="183"/>
      <c r="V934" s="184"/>
      <c r="W934" s="117" t="str">
        <f t="shared" si="132"/>
        <v/>
      </c>
      <c r="X934" s="197"/>
      <c r="Y934" s="182"/>
      <c r="Z934" s="198"/>
      <c r="AA934" s="184"/>
      <c r="AB934" s="184"/>
      <c r="AC934" s="200"/>
      <c r="AD934" s="182" t="s">
        <v>554</v>
      </c>
      <c r="AE934" s="122" t="str">
        <f t="shared" si="133"/>
        <v/>
      </c>
      <c r="AF934" s="125" t="str">
        <f t="shared" si="134"/>
        <v/>
      </c>
      <c r="AG934" s="125"/>
      <c r="AH934" s="121"/>
      <c r="AI934" s="121"/>
      <c r="AJ934" s="126">
        <f t="shared" si="135"/>
        <v>0</v>
      </c>
      <c r="AK934" s="119">
        <f t="shared" si="136"/>
        <v>0</v>
      </c>
      <c r="AL934" s="126">
        <f t="shared" si="139"/>
        <v>0</v>
      </c>
      <c r="AM934" s="178">
        <f t="shared" si="137"/>
        <v>0</v>
      </c>
      <c r="AN934" s="178">
        <f t="shared" si="140"/>
        <v>0</v>
      </c>
      <c r="AO934" s="178">
        <f t="shared" si="138"/>
        <v>0</v>
      </c>
    </row>
    <row r="935" spans="4:41" s="127" customFormat="1" hidden="1">
      <c r="D935" s="60">
        <v>875</v>
      </c>
      <c r="E935" s="182"/>
      <c r="F935" s="183"/>
      <c r="G935" s="184"/>
      <c r="H935" s="121" t="str">
        <f>IF($G935="","",VLOOKUP($G935,加盟団体!$C$9:$H$208,5,FALSE))</f>
        <v/>
      </c>
      <c r="I935" s="123"/>
      <c r="J935" s="124" t="str">
        <f>IF($I935="","",VLOOKUP($I935,加盟団体!$C$9:$H$208,5,FALSE))</f>
        <v/>
      </c>
      <c r="K935" s="182"/>
      <c r="L935" s="124"/>
      <c r="M935" s="182"/>
      <c r="N935" s="124"/>
      <c r="O935" s="183"/>
      <c r="P935" s="182"/>
      <c r="Q935" s="182"/>
      <c r="R935" s="182"/>
      <c r="S935" s="182"/>
      <c r="T935" s="182"/>
      <c r="U935" s="183"/>
      <c r="V935" s="184"/>
      <c r="W935" s="117" t="str">
        <f t="shared" si="132"/>
        <v/>
      </c>
      <c r="X935" s="197"/>
      <c r="Y935" s="182"/>
      <c r="Z935" s="198"/>
      <c r="AA935" s="184"/>
      <c r="AB935" s="184"/>
      <c r="AC935" s="200"/>
      <c r="AD935" s="182" t="s">
        <v>554</v>
      </c>
      <c r="AE935" s="122" t="str">
        <f t="shared" si="133"/>
        <v/>
      </c>
      <c r="AF935" s="125" t="str">
        <f t="shared" si="134"/>
        <v/>
      </c>
      <c r="AG935" s="125"/>
      <c r="AH935" s="121"/>
      <c r="AI935" s="121"/>
      <c r="AJ935" s="126">
        <f t="shared" si="135"/>
        <v>0</v>
      </c>
      <c r="AK935" s="119">
        <f t="shared" si="136"/>
        <v>0</v>
      </c>
      <c r="AL935" s="126">
        <f t="shared" si="139"/>
        <v>0</v>
      </c>
      <c r="AM935" s="178">
        <f t="shared" si="137"/>
        <v>0</v>
      </c>
      <c r="AN935" s="178">
        <f t="shared" si="140"/>
        <v>0</v>
      </c>
      <c r="AO935" s="178">
        <f t="shared" si="138"/>
        <v>0</v>
      </c>
    </row>
    <row r="936" spans="4:41" s="127" customFormat="1" hidden="1">
      <c r="D936" s="60">
        <v>876</v>
      </c>
      <c r="E936" s="182"/>
      <c r="F936" s="183"/>
      <c r="G936" s="184"/>
      <c r="H936" s="121" t="str">
        <f>IF($G936="","",VLOOKUP($G936,加盟団体!$C$9:$H$208,5,FALSE))</f>
        <v/>
      </c>
      <c r="I936" s="123"/>
      <c r="J936" s="124" t="str">
        <f>IF($I936="","",VLOOKUP($I936,加盟団体!$C$9:$H$208,5,FALSE))</f>
        <v/>
      </c>
      <c r="K936" s="182"/>
      <c r="L936" s="124"/>
      <c r="M936" s="182"/>
      <c r="N936" s="124"/>
      <c r="O936" s="183"/>
      <c r="P936" s="182"/>
      <c r="Q936" s="182"/>
      <c r="R936" s="182"/>
      <c r="S936" s="182"/>
      <c r="T936" s="182"/>
      <c r="U936" s="183"/>
      <c r="V936" s="184"/>
      <c r="W936" s="117" t="str">
        <f t="shared" si="132"/>
        <v/>
      </c>
      <c r="X936" s="197"/>
      <c r="Y936" s="182"/>
      <c r="Z936" s="198"/>
      <c r="AA936" s="184"/>
      <c r="AB936" s="184"/>
      <c r="AC936" s="200"/>
      <c r="AD936" s="182" t="s">
        <v>554</v>
      </c>
      <c r="AE936" s="122" t="str">
        <f t="shared" si="133"/>
        <v/>
      </c>
      <c r="AF936" s="125" t="str">
        <f t="shared" si="134"/>
        <v/>
      </c>
      <c r="AG936" s="125"/>
      <c r="AH936" s="121"/>
      <c r="AI936" s="121"/>
      <c r="AJ936" s="126">
        <f t="shared" si="135"/>
        <v>0</v>
      </c>
      <c r="AK936" s="119">
        <f t="shared" si="136"/>
        <v>0</v>
      </c>
      <c r="AL936" s="126">
        <f t="shared" si="139"/>
        <v>0</v>
      </c>
      <c r="AM936" s="178">
        <f t="shared" si="137"/>
        <v>0</v>
      </c>
      <c r="AN936" s="178">
        <f t="shared" si="140"/>
        <v>0</v>
      </c>
      <c r="AO936" s="178">
        <f t="shared" si="138"/>
        <v>0</v>
      </c>
    </row>
    <row r="937" spans="4:41" s="127" customFormat="1" hidden="1">
      <c r="D937" s="60">
        <v>877</v>
      </c>
      <c r="E937" s="182"/>
      <c r="F937" s="183"/>
      <c r="G937" s="184"/>
      <c r="H937" s="121" t="str">
        <f>IF($G937="","",VLOOKUP($G937,加盟団体!$C$9:$H$208,5,FALSE))</f>
        <v/>
      </c>
      <c r="I937" s="123"/>
      <c r="J937" s="124" t="str">
        <f>IF($I937="","",VLOOKUP($I937,加盟団体!$C$9:$H$208,5,FALSE))</f>
        <v/>
      </c>
      <c r="K937" s="182"/>
      <c r="L937" s="124"/>
      <c r="M937" s="182"/>
      <c r="N937" s="124"/>
      <c r="O937" s="183"/>
      <c r="P937" s="182"/>
      <c r="Q937" s="182"/>
      <c r="R937" s="182"/>
      <c r="S937" s="182"/>
      <c r="T937" s="182"/>
      <c r="U937" s="183"/>
      <c r="V937" s="184"/>
      <c r="W937" s="117" t="str">
        <f t="shared" si="132"/>
        <v/>
      </c>
      <c r="X937" s="197"/>
      <c r="Y937" s="182"/>
      <c r="Z937" s="198"/>
      <c r="AA937" s="184"/>
      <c r="AB937" s="184"/>
      <c r="AC937" s="200"/>
      <c r="AD937" s="182" t="s">
        <v>554</v>
      </c>
      <c r="AE937" s="122" t="str">
        <f t="shared" si="133"/>
        <v/>
      </c>
      <c r="AF937" s="125" t="str">
        <f t="shared" si="134"/>
        <v/>
      </c>
      <c r="AG937" s="125"/>
      <c r="AH937" s="121"/>
      <c r="AI937" s="121"/>
      <c r="AJ937" s="126">
        <f t="shared" si="135"/>
        <v>0</v>
      </c>
      <c r="AK937" s="119">
        <f t="shared" si="136"/>
        <v>0</v>
      </c>
      <c r="AL937" s="126">
        <f t="shared" si="139"/>
        <v>0</v>
      </c>
      <c r="AM937" s="178">
        <f t="shared" si="137"/>
        <v>0</v>
      </c>
      <c r="AN937" s="178">
        <f t="shared" si="140"/>
        <v>0</v>
      </c>
      <c r="AO937" s="178">
        <f t="shared" si="138"/>
        <v>0</v>
      </c>
    </row>
    <row r="938" spans="4:41" s="127" customFormat="1" hidden="1">
      <c r="D938" s="60">
        <v>878</v>
      </c>
      <c r="E938" s="182"/>
      <c r="F938" s="183"/>
      <c r="G938" s="184"/>
      <c r="H938" s="121" t="str">
        <f>IF($G938="","",VLOOKUP($G938,加盟団体!$C$9:$H$208,5,FALSE))</f>
        <v/>
      </c>
      <c r="I938" s="123"/>
      <c r="J938" s="124" t="str">
        <f>IF($I938="","",VLOOKUP($I938,加盟団体!$C$9:$H$208,5,FALSE))</f>
        <v/>
      </c>
      <c r="K938" s="182"/>
      <c r="L938" s="124"/>
      <c r="M938" s="182"/>
      <c r="N938" s="124"/>
      <c r="O938" s="183"/>
      <c r="P938" s="182"/>
      <c r="Q938" s="182"/>
      <c r="R938" s="182"/>
      <c r="S938" s="182"/>
      <c r="T938" s="182"/>
      <c r="U938" s="183"/>
      <c r="V938" s="184"/>
      <c r="W938" s="117" t="str">
        <f t="shared" si="132"/>
        <v/>
      </c>
      <c r="X938" s="197"/>
      <c r="Y938" s="182"/>
      <c r="Z938" s="198"/>
      <c r="AA938" s="184"/>
      <c r="AB938" s="184"/>
      <c r="AC938" s="200"/>
      <c r="AD938" s="182" t="s">
        <v>554</v>
      </c>
      <c r="AE938" s="122" t="str">
        <f t="shared" si="133"/>
        <v/>
      </c>
      <c r="AF938" s="125" t="str">
        <f t="shared" si="134"/>
        <v/>
      </c>
      <c r="AG938" s="125"/>
      <c r="AH938" s="121"/>
      <c r="AI938" s="121"/>
      <c r="AJ938" s="126">
        <f t="shared" si="135"/>
        <v>0</v>
      </c>
      <c r="AK938" s="119">
        <f t="shared" si="136"/>
        <v>0</v>
      </c>
      <c r="AL938" s="126">
        <f t="shared" si="139"/>
        <v>0</v>
      </c>
      <c r="AM938" s="178">
        <f t="shared" si="137"/>
        <v>0</v>
      </c>
      <c r="AN938" s="178">
        <f t="shared" si="140"/>
        <v>0</v>
      </c>
      <c r="AO938" s="178">
        <f t="shared" si="138"/>
        <v>0</v>
      </c>
    </row>
    <row r="939" spans="4:41" s="127" customFormat="1" hidden="1">
      <c r="D939" s="60">
        <v>879</v>
      </c>
      <c r="E939" s="182"/>
      <c r="F939" s="183"/>
      <c r="G939" s="184"/>
      <c r="H939" s="121" t="str">
        <f>IF($G939="","",VLOOKUP($G939,加盟団体!$C$9:$H$208,5,FALSE))</f>
        <v/>
      </c>
      <c r="I939" s="123"/>
      <c r="J939" s="124" t="str">
        <f>IF($I939="","",VLOOKUP($I939,加盟団体!$C$9:$H$208,5,FALSE))</f>
        <v/>
      </c>
      <c r="K939" s="182"/>
      <c r="L939" s="124"/>
      <c r="M939" s="182"/>
      <c r="N939" s="124"/>
      <c r="O939" s="183"/>
      <c r="P939" s="182"/>
      <c r="Q939" s="182"/>
      <c r="R939" s="182"/>
      <c r="S939" s="182"/>
      <c r="T939" s="182"/>
      <c r="U939" s="183"/>
      <c r="V939" s="184"/>
      <c r="W939" s="117" t="str">
        <f t="shared" si="132"/>
        <v/>
      </c>
      <c r="X939" s="197"/>
      <c r="Y939" s="182"/>
      <c r="Z939" s="198"/>
      <c r="AA939" s="184"/>
      <c r="AB939" s="184"/>
      <c r="AC939" s="200"/>
      <c r="AD939" s="182" t="s">
        <v>554</v>
      </c>
      <c r="AE939" s="122" t="str">
        <f t="shared" si="133"/>
        <v/>
      </c>
      <c r="AF939" s="125" t="str">
        <f t="shared" si="134"/>
        <v/>
      </c>
      <c r="AG939" s="125"/>
      <c r="AH939" s="121"/>
      <c r="AI939" s="121"/>
      <c r="AJ939" s="126">
        <f t="shared" si="135"/>
        <v>0</v>
      </c>
      <c r="AK939" s="119">
        <f t="shared" si="136"/>
        <v>0</v>
      </c>
      <c r="AL939" s="126">
        <f t="shared" si="139"/>
        <v>0</v>
      </c>
      <c r="AM939" s="178">
        <f t="shared" si="137"/>
        <v>0</v>
      </c>
      <c r="AN939" s="178">
        <f t="shared" si="140"/>
        <v>0</v>
      </c>
      <c r="AO939" s="178">
        <f t="shared" si="138"/>
        <v>0</v>
      </c>
    </row>
    <row r="940" spans="4:41" s="127" customFormat="1" hidden="1">
      <c r="D940" s="60">
        <v>880</v>
      </c>
      <c r="E940" s="182"/>
      <c r="F940" s="183"/>
      <c r="G940" s="184"/>
      <c r="H940" s="121" t="str">
        <f>IF($G940="","",VLOOKUP($G940,加盟団体!$C$9:$H$208,5,FALSE))</f>
        <v/>
      </c>
      <c r="I940" s="123"/>
      <c r="J940" s="124" t="str">
        <f>IF($I940="","",VLOOKUP($I940,加盟団体!$C$9:$H$208,5,FALSE))</f>
        <v/>
      </c>
      <c r="K940" s="182"/>
      <c r="L940" s="124"/>
      <c r="M940" s="182"/>
      <c r="N940" s="124"/>
      <c r="O940" s="183"/>
      <c r="P940" s="182"/>
      <c r="Q940" s="182"/>
      <c r="R940" s="182"/>
      <c r="S940" s="182"/>
      <c r="T940" s="182"/>
      <c r="U940" s="183"/>
      <c r="V940" s="184"/>
      <c r="W940" s="117" t="str">
        <f t="shared" si="132"/>
        <v/>
      </c>
      <c r="X940" s="197"/>
      <c r="Y940" s="182"/>
      <c r="Z940" s="198"/>
      <c r="AA940" s="184"/>
      <c r="AB940" s="184"/>
      <c r="AC940" s="200"/>
      <c r="AD940" s="182" t="s">
        <v>554</v>
      </c>
      <c r="AE940" s="122" t="str">
        <f t="shared" si="133"/>
        <v/>
      </c>
      <c r="AF940" s="125" t="str">
        <f t="shared" si="134"/>
        <v/>
      </c>
      <c r="AG940" s="125"/>
      <c r="AH940" s="121"/>
      <c r="AI940" s="121"/>
      <c r="AJ940" s="126">
        <f t="shared" si="135"/>
        <v>0</v>
      </c>
      <c r="AK940" s="119">
        <f t="shared" si="136"/>
        <v>0</v>
      </c>
      <c r="AL940" s="126">
        <f t="shared" si="139"/>
        <v>0</v>
      </c>
      <c r="AM940" s="178">
        <f t="shared" si="137"/>
        <v>0</v>
      </c>
      <c r="AN940" s="178">
        <f t="shared" si="140"/>
        <v>0</v>
      </c>
      <c r="AO940" s="178">
        <f t="shared" si="138"/>
        <v>0</v>
      </c>
    </row>
    <row r="941" spans="4:41" s="127" customFormat="1" hidden="1">
      <c r="D941" s="60">
        <v>881</v>
      </c>
      <c r="E941" s="182"/>
      <c r="F941" s="183"/>
      <c r="G941" s="184"/>
      <c r="H941" s="121" t="str">
        <f>IF($G941="","",VLOOKUP($G941,加盟団体!$C$9:$H$208,5,FALSE))</f>
        <v/>
      </c>
      <c r="I941" s="123"/>
      <c r="J941" s="124" t="str">
        <f>IF($I941="","",VLOOKUP($I941,加盟団体!$C$9:$H$208,5,FALSE))</f>
        <v/>
      </c>
      <c r="K941" s="182"/>
      <c r="L941" s="124"/>
      <c r="M941" s="182"/>
      <c r="N941" s="124"/>
      <c r="O941" s="183"/>
      <c r="P941" s="182"/>
      <c r="Q941" s="182"/>
      <c r="R941" s="182"/>
      <c r="S941" s="182"/>
      <c r="T941" s="182"/>
      <c r="U941" s="183"/>
      <c r="V941" s="184"/>
      <c r="W941" s="117" t="str">
        <f t="shared" si="132"/>
        <v/>
      </c>
      <c r="X941" s="197"/>
      <c r="Y941" s="182"/>
      <c r="Z941" s="198"/>
      <c r="AA941" s="184"/>
      <c r="AB941" s="184"/>
      <c r="AC941" s="200"/>
      <c r="AD941" s="182" t="s">
        <v>554</v>
      </c>
      <c r="AE941" s="122" t="str">
        <f t="shared" si="133"/>
        <v/>
      </c>
      <c r="AF941" s="125" t="str">
        <f t="shared" si="134"/>
        <v/>
      </c>
      <c r="AG941" s="125"/>
      <c r="AH941" s="121"/>
      <c r="AI941" s="121"/>
      <c r="AJ941" s="126">
        <f t="shared" si="135"/>
        <v>0</v>
      </c>
      <c r="AK941" s="119">
        <f t="shared" si="136"/>
        <v>0</v>
      </c>
      <c r="AL941" s="126">
        <f t="shared" si="139"/>
        <v>0</v>
      </c>
      <c r="AM941" s="178">
        <f t="shared" si="137"/>
        <v>0</v>
      </c>
      <c r="AN941" s="178">
        <f t="shared" si="140"/>
        <v>0</v>
      </c>
      <c r="AO941" s="178">
        <f t="shared" si="138"/>
        <v>0</v>
      </c>
    </row>
    <row r="942" spans="4:41" s="127" customFormat="1" hidden="1">
      <c r="D942" s="60">
        <v>882</v>
      </c>
      <c r="E942" s="182"/>
      <c r="F942" s="183"/>
      <c r="G942" s="184"/>
      <c r="H942" s="121" t="str">
        <f>IF($G942="","",VLOOKUP($G942,加盟団体!$C$9:$H$208,5,FALSE))</f>
        <v/>
      </c>
      <c r="I942" s="123"/>
      <c r="J942" s="124" t="str">
        <f>IF($I942="","",VLOOKUP($I942,加盟団体!$C$9:$H$208,5,FALSE))</f>
        <v/>
      </c>
      <c r="K942" s="182"/>
      <c r="L942" s="124"/>
      <c r="M942" s="182"/>
      <c r="N942" s="124"/>
      <c r="O942" s="183"/>
      <c r="P942" s="182"/>
      <c r="Q942" s="182"/>
      <c r="R942" s="182"/>
      <c r="S942" s="182"/>
      <c r="T942" s="182"/>
      <c r="U942" s="183"/>
      <c r="V942" s="184"/>
      <c r="W942" s="117" t="str">
        <f t="shared" si="132"/>
        <v/>
      </c>
      <c r="X942" s="197"/>
      <c r="Y942" s="182"/>
      <c r="Z942" s="198"/>
      <c r="AA942" s="184"/>
      <c r="AB942" s="184"/>
      <c r="AC942" s="200"/>
      <c r="AD942" s="182" t="s">
        <v>554</v>
      </c>
      <c r="AE942" s="122" t="str">
        <f t="shared" si="133"/>
        <v/>
      </c>
      <c r="AF942" s="125" t="str">
        <f t="shared" si="134"/>
        <v/>
      </c>
      <c r="AG942" s="125"/>
      <c r="AH942" s="121"/>
      <c r="AI942" s="121"/>
      <c r="AJ942" s="126">
        <f t="shared" si="135"/>
        <v>0</v>
      </c>
      <c r="AK942" s="119">
        <f t="shared" si="136"/>
        <v>0</v>
      </c>
      <c r="AL942" s="126">
        <f t="shared" si="139"/>
        <v>0</v>
      </c>
      <c r="AM942" s="178">
        <f t="shared" si="137"/>
        <v>0</v>
      </c>
      <c r="AN942" s="178">
        <f t="shared" si="140"/>
        <v>0</v>
      </c>
      <c r="AO942" s="178">
        <f t="shared" si="138"/>
        <v>0</v>
      </c>
    </row>
    <row r="943" spans="4:41" s="127" customFormat="1" hidden="1">
      <c r="D943" s="60">
        <v>883</v>
      </c>
      <c r="E943" s="182"/>
      <c r="F943" s="183"/>
      <c r="G943" s="184"/>
      <c r="H943" s="121" t="str">
        <f>IF($G943="","",VLOOKUP($G943,加盟団体!$C$9:$H$208,5,FALSE))</f>
        <v/>
      </c>
      <c r="I943" s="123"/>
      <c r="J943" s="124" t="str">
        <f>IF($I943="","",VLOOKUP($I943,加盟団体!$C$9:$H$208,5,FALSE))</f>
        <v/>
      </c>
      <c r="K943" s="182"/>
      <c r="L943" s="124"/>
      <c r="M943" s="182"/>
      <c r="N943" s="124"/>
      <c r="O943" s="183"/>
      <c r="P943" s="182"/>
      <c r="Q943" s="182"/>
      <c r="R943" s="182"/>
      <c r="S943" s="182"/>
      <c r="T943" s="182"/>
      <c r="U943" s="183"/>
      <c r="V943" s="184"/>
      <c r="W943" s="117" t="str">
        <f t="shared" si="132"/>
        <v/>
      </c>
      <c r="X943" s="197"/>
      <c r="Y943" s="182"/>
      <c r="Z943" s="198"/>
      <c r="AA943" s="184"/>
      <c r="AB943" s="184"/>
      <c r="AC943" s="200"/>
      <c r="AD943" s="182" t="s">
        <v>554</v>
      </c>
      <c r="AE943" s="122" t="str">
        <f t="shared" si="133"/>
        <v/>
      </c>
      <c r="AF943" s="125" t="str">
        <f t="shared" si="134"/>
        <v/>
      </c>
      <c r="AG943" s="125"/>
      <c r="AH943" s="121"/>
      <c r="AI943" s="121"/>
      <c r="AJ943" s="126">
        <f t="shared" si="135"/>
        <v>0</v>
      </c>
      <c r="AK943" s="119">
        <f t="shared" si="136"/>
        <v>0</v>
      </c>
      <c r="AL943" s="126">
        <f t="shared" si="139"/>
        <v>0</v>
      </c>
      <c r="AM943" s="178">
        <f t="shared" si="137"/>
        <v>0</v>
      </c>
      <c r="AN943" s="178">
        <f t="shared" si="140"/>
        <v>0</v>
      </c>
      <c r="AO943" s="178">
        <f t="shared" si="138"/>
        <v>0</v>
      </c>
    </row>
    <row r="944" spans="4:41" s="127" customFormat="1" hidden="1">
      <c r="D944" s="60">
        <v>884</v>
      </c>
      <c r="E944" s="182"/>
      <c r="F944" s="183"/>
      <c r="G944" s="184"/>
      <c r="H944" s="121" t="str">
        <f>IF($G944="","",VLOOKUP($G944,加盟団体!$C$9:$H$208,5,FALSE))</f>
        <v/>
      </c>
      <c r="I944" s="123"/>
      <c r="J944" s="124" t="str">
        <f>IF($I944="","",VLOOKUP($I944,加盟団体!$C$9:$H$208,5,FALSE))</f>
        <v/>
      </c>
      <c r="K944" s="182"/>
      <c r="L944" s="124"/>
      <c r="M944" s="182"/>
      <c r="N944" s="124"/>
      <c r="O944" s="183"/>
      <c r="P944" s="182"/>
      <c r="Q944" s="182"/>
      <c r="R944" s="182"/>
      <c r="S944" s="182"/>
      <c r="T944" s="182"/>
      <c r="U944" s="183"/>
      <c r="V944" s="184"/>
      <c r="W944" s="117" t="str">
        <f t="shared" si="132"/>
        <v/>
      </c>
      <c r="X944" s="197"/>
      <c r="Y944" s="182"/>
      <c r="Z944" s="198"/>
      <c r="AA944" s="184"/>
      <c r="AB944" s="184"/>
      <c r="AC944" s="200"/>
      <c r="AD944" s="182" t="s">
        <v>554</v>
      </c>
      <c r="AE944" s="122" t="str">
        <f t="shared" si="133"/>
        <v/>
      </c>
      <c r="AF944" s="125" t="str">
        <f t="shared" si="134"/>
        <v/>
      </c>
      <c r="AG944" s="125"/>
      <c r="AH944" s="121"/>
      <c r="AI944" s="121"/>
      <c r="AJ944" s="126">
        <f t="shared" si="135"/>
        <v>0</v>
      </c>
      <c r="AK944" s="119">
        <f t="shared" si="136"/>
        <v>0</v>
      </c>
      <c r="AL944" s="126">
        <f t="shared" si="139"/>
        <v>0</v>
      </c>
      <c r="AM944" s="178">
        <f t="shared" si="137"/>
        <v>0</v>
      </c>
      <c r="AN944" s="178">
        <f t="shared" si="140"/>
        <v>0</v>
      </c>
      <c r="AO944" s="178">
        <f t="shared" si="138"/>
        <v>0</v>
      </c>
    </row>
    <row r="945" spans="4:41" s="127" customFormat="1" hidden="1">
      <c r="D945" s="60">
        <v>885</v>
      </c>
      <c r="E945" s="182"/>
      <c r="F945" s="183"/>
      <c r="G945" s="184"/>
      <c r="H945" s="121" t="str">
        <f>IF($G945="","",VLOOKUP($G945,加盟団体!$C$9:$H$208,5,FALSE))</f>
        <v/>
      </c>
      <c r="I945" s="123"/>
      <c r="J945" s="124" t="str">
        <f>IF($I945="","",VLOOKUP($I945,加盟団体!$C$9:$H$208,5,FALSE))</f>
        <v/>
      </c>
      <c r="K945" s="182"/>
      <c r="L945" s="124"/>
      <c r="M945" s="182"/>
      <c r="N945" s="124"/>
      <c r="O945" s="183"/>
      <c r="P945" s="182"/>
      <c r="Q945" s="182"/>
      <c r="R945" s="182"/>
      <c r="S945" s="182"/>
      <c r="T945" s="182"/>
      <c r="U945" s="183"/>
      <c r="V945" s="184"/>
      <c r="W945" s="117" t="str">
        <f t="shared" si="132"/>
        <v/>
      </c>
      <c r="X945" s="197"/>
      <c r="Y945" s="182"/>
      <c r="Z945" s="198"/>
      <c r="AA945" s="184"/>
      <c r="AB945" s="184"/>
      <c r="AC945" s="200"/>
      <c r="AD945" s="182" t="s">
        <v>554</v>
      </c>
      <c r="AE945" s="122" t="str">
        <f t="shared" si="133"/>
        <v/>
      </c>
      <c r="AF945" s="125" t="str">
        <f t="shared" si="134"/>
        <v/>
      </c>
      <c r="AG945" s="125"/>
      <c r="AH945" s="121"/>
      <c r="AI945" s="121"/>
      <c r="AJ945" s="126">
        <f t="shared" si="135"/>
        <v>0</v>
      </c>
      <c r="AK945" s="119">
        <f t="shared" si="136"/>
        <v>0</v>
      </c>
      <c r="AL945" s="126">
        <f t="shared" si="139"/>
        <v>0</v>
      </c>
      <c r="AM945" s="178">
        <f t="shared" si="137"/>
        <v>0</v>
      </c>
      <c r="AN945" s="178">
        <f t="shared" si="140"/>
        <v>0</v>
      </c>
      <c r="AO945" s="178">
        <f t="shared" si="138"/>
        <v>0</v>
      </c>
    </row>
    <row r="946" spans="4:41" s="127" customFormat="1" hidden="1">
      <c r="D946" s="60">
        <v>886</v>
      </c>
      <c r="E946" s="182"/>
      <c r="F946" s="183"/>
      <c r="G946" s="184"/>
      <c r="H946" s="121" t="str">
        <f>IF($G946="","",VLOOKUP($G946,加盟団体!$C$9:$H$208,5,FALSE))</f>
        <v/>
      </c>
      <c r="I946" s="123"/>
      <c r="J946" s="124" t="str">
        <f>IF($I946="","",VLOOKUP($I946,加盟団体!$C$9:$H$208,5,FALSE))</f>
        <v/>
      </c>
      <c r="K946" s="182"/>
      <c r="L946" s="124"/>
      <c r="M946" s="182"/>
      <c r="N946" s="124"/>
      <c r="O946" s="183"/>
      <c r="P946" s="182"/>
      <c r="Q946" s="182"/>
      <c r="R946" s="182"/>
      <c r="S946" s="182"/>
      <c r="T946" s="182"/>
      <c r="U946" s="183"/>
      <c r="V946" s="184"/>
      <c r="W946" s="117" t="str">
        <f t="shared" si="132"/>
        <v/>
      </c>
      <c r="X946" s="197"/>
      <c r="Y946" s="182"/>
      <c r="Z946" s="198"/>
      <c r="AA946" s="184"/>
      <c r="AB946" s="184"/>
      <c r="AC946" s="200"/>
      <c r="AD946" s="182" t="s">
        <v>554</v>
      </c>
      <c r="AE946" s="122" t="str">
        <f t="shared" si="133"/>
        <v/>
      </c>
      <c r="AF946" s="125" t="str">
        <f t="shared" si="134"/>
        <v/>
      </c>
      <c r="AG946" s="125"/>
      <c r="AH946" s="121"/>
      <c r="AI946" s="121"/>
      <c r="AJ946" s="126">
        <f t="shared" si="135"/>
        <v>0</v>
      </c>
      <c r="AK946" s="119">
        <f t="shared" si="136"/>
        <v>0</v>
      </c>
      <c r="AL946" s="126">
        <f t="shared" si="139"/>
        <v>0</v>
      </c>
      <c r="AM946" s="178">
        <f t="shared" si="137"/>
        <v>0</v>
      </c>
      <c r="AN946" s="178">
        <f t="shared" si="140"/>
        <v>0</v>
      </c>
      <c r="AO946" s="178">
        <f t="shared" si="138"/>
        <v>0</v>
      </c>
    </row>
    <row r="947" spans="4:41" s="127" customFormat="1" hidden="1">
      <c r="D947" s="60">
        <v>887</v>
      </c>
      <c r="E947" s="182"/>
      <c r="F947" s="183"/>
      <c r="G947" s="184"/>
      <c r="H947" s="121" t="str">
        <f>IF($G947="","",VLOOKUP($G947,加盟団体!$C$9:$H$208,5,FALSE))</f>
        <v/>
      </c>
      <c r="I947" s="123"/>
      <c r="J947" s="124" t="str">
        <f>IF($I947="","",VLOOKUP($I947,加盟団体!$C$9:$H$208,5,FALSE))</f>
        <v/>
      </c>
      <c r="K947" s="182"/>
      <c r="L947" s="124"/>
      <c r="M947" s="182"/>
      <c r="N947" s="124"/>
      <c r="O947" s="183"/>
      <c r="P947" s="182"/>
      <c r="Q947" s="182"/>
      <c r="R947" s="182"/>
      <c r="S947" s="182"/>
      <c r="T947" s="182"/>
      <c r="U947" s="183"/>
      <c r="V947" s="184"/>
      <c r="W947" s="117" t="str">
        <f t="shared" si="132"/>
        <v/>
      </c>
      <c r="X947" s="197"/>
      <c r="Y947" s="182"/>
      <c r="Z947" s="198"/>
      <c r="AA947" s="184"/>
      <c r="AB947" s="184"/>
      <c r="AC947" s="200"/>
      <c r="AD947" s="182" t="s">
        <v>554</v>
      </c>
      <c r="AE947" s="122" t="str">
        <f t="shared" si="133"/>
        <v/>
      </c>
      <c r="AF947" s="125" t="str">
        <f t="shared" si="134"/>
        <v/>
      </c>
      <c r="AG947" s="125"/>
      <c r="AH947" s="121"/>
      <c r="AI947" s="121"/>
      <c r="AJ947" s="126">
        <f t="shared" si="135"/>
        <v>0</v>
      </c>
      <c r="AK947" s="119">
        <f t="shared" si="136"/>
        <v>0</v>
      </c>
      <c r="AL947" s="126">
        <f t="shared" si="139"/>
        <v>0</v>
      </c>
      <c r="AM947" s="178">
        <f t="shared" si="137"/>
        <v>0</v>
      </c>
      <c r="AN947" s="178">
        <f t="shared" si="140"/>
        <v>0</v>
      </c>
      <c r="AO947" s="178">
        <f t="shared" si="138"/>
        <v>0</v>
      </c>
    </row>
    <row r="948" spans="4:41" s="127" customFormat="1" hidden="1">
      <c r="D948" s="60">
        <v>888</v>
      </c>
      <c r="E948" s="182"/>
      <c r="F948" s="183"/>
      <c r="G948" s="184"/>
      <c r="H948" s="121" t="str">
        <f>IF($G948="","",VLOOKUP($G948,加盟団体!$C$9:$H$208,5,FALSE))</f>
        <v/>
      </c>
      <c r="I948" s="123"/>
      <c r="J948" s="124" t="str">
        <f>IF($I948="","",VLOOKUP($I948,加盟団体!$C$9:$H$208,5,FALSE))</f>
        <v/>
      </c>
      <c r="K948" s="182"/>
      <c r="L948" s="124"/>
      <c r="M948" s="182"/>
      <c r="N948" s="124"/>
      <c r="O948" s="183"/>
      <c r="P948" s="182"/>
      <c r="Q948" s="182"/>
      <c r="R948" s="182"/>
      <c r="S948" s="182"/>
      <c r="T948" s="182"/>
      <c r="U948" s="183"/>
      <c r="V948" s="184"/>
      <c r="W948" s="117" t="str">
        <f t="shared" si="132"/>
        <v/>
      </c>
      <c r="X948" s="197"/>
      <c r="Y948" s="182"/>
      <c r="Z948" s="198"/>
      <c r="AA948" s="184"/>
      <c r="AB948" s="184"/>
      <c r="AC948" s="200"/>
      <c r="AD948" s="182" t="s">
        <v>554</v>
      </c>
      <c r="AE948" s="122" t="str">
        <f t="shared" si="133"/>
        <v/>
      </c>
      <c r="AF948" s="125" t="str">
        <f t="shared" si="134"/>
        <v/>
      </c>
      <c r="AG948" s="125"/>
      <c r="AH948" s="121"/>
      <c r="AI948" s="121"/>
      <c r="AJ948" s="126">
        <f t="shared" si="135"/>
        <v>0</v>
      </c>
      <c r="AK948" s="119">
        <f t="shared" si="136"/>
        <v>0</v>
      </c>
      <c r="AL948" s="126">
        <f t="shared" si="139"/>
        <v>0</v>
      </c>
      <c r="AM948" s="178">
        <f t="shared" si="137"/>
        <v>0</v>
      </c>
      <c r="AN948" s="178">
        <f t="shared" si="140"/>
        <v>0</v>
      </c>
      <c r="AO948" s="178">
        <f t="shared" si="138"/>
        <v>0</v>
      </c>
    </row>
    <row r="949" spans="4:41" s="127" customFormat="1" hidden="1">
      <c r="D949" s="60">
        <v>889</v>
      </c>
      <c r="E949" s="182"/>
      <c r="F949" s="183"/>
      <c r="G949" s="184"/>
      <c r="H949" s="121" t="str">
        <f>IF($G949="","",VLOOKUP($G949,加盟団体!$C$9:$H$208,5,FALSE))</f>
        <v/>
      </c>
      <c r="I949" s="123"/>
      <c r="J949" s="124" t="str">
        <f>IF($I949="","",VLOOKUP($I949,加盟団体!$C$9:$H$208,5,FALSE))</f>
        <v/>
      </c>
      <c r="K949" s="182"/>
      <c r="L949" s="124"/>
      <c r="M949" s="182"/>
      <c r="N949" s="124"/>
      <c r="O949" s="183"/>
      <c r="P949" s="182"/>
      <c r="Q949" s="182"/>
      <c r="R949" s="182"/>
      <c r="S949" s="182"/>
      <c r="T949" s="182"/>
      <c r="U949" s="183"/>
      <c r="V949" s="184"/>
      <c r="W949" s="117" t="str">
        <f t="shared" si="132"/>
        <v/>
      </c>
      <c r="X949" s="197"/>
      <c r="Y949" s="182"/>
      <c r="Z949" s="198"/>
      <c r="AA949" s="184"/>
      <c r="AB949" s="184"/>
      <c r="AC949" s="200"/>
      <c r="AD949" s="182" t="s">
        <v>554</v>
      </c>
      <c r="AE949" s="122" t="str">
        <f t="shared" si="133"/>
        <v/>
      </c>
      <c r="AF949" s="125" t="str">
        <f t="shared" si="134"/>
        <v/>
      </c>
      <c r="AG949" s="125"/>
      <c r="AH949" s="121"/>
      <c r="AI949" s="121"/>
      <c r="AJ949" s="126">
        <f t="shared" si="135"/>
        <v>0</v>
      </c>
      <c r="AK949" s="119">
        <f t="shared" si="136"/>
        <v>0</v>
      </c>
      <c r="AL949" s="126">
        <f t="shared" si="139"/>
        <v>0</v>
      </c>
      <c r="AM949" s="178">
        <f t="shared" si="137"/>
        <v>0</v>
      </c>
      <c r="AN949" s="178">
        <f t="shared" si="140"/>
        <v>0</v>
      </c>
      <c r="AO949" s="178">
        <f t="shared" si="138"/>
        <v>0</v>
      </c>
    </row>
    <row r="950" spans="4:41" s="127" customFormat="1" hidden="1">
      <c r="D950" s="60">
        <v>890</v>
      </c>
      <c r="E950" s="182"/>
      <c r="F950" s="183"/>
      <c r="G950" s="184"/>
      <c r="H950" s="121" t="str">
        <f>IF($G950="","",VLOOKUP($G950,加盟団体!$C$9:$H$208,5,FALSE))</f>
        <v/>
      </c>
      <c r="I950" s="123"/>
      <c r="J950" s="124" t="str">
        <f>IF($I950="","",VLOOKUP($I950,加盟団体!$C$9:$H$208,5,FALSE))</f>
        <v/>
      </c>
      <c r="K950" s="182"/>
      <c r="L950" s="124"/>
      <c r="M950" s="182"/>
      <c r="N950" s="124"/>
      <c r="O950" s="183"/>
      <c r="P950" s="182"/>
      <c r="Q950" s="182"/>
      <c r="R950" s="182"/>
      <c r="S950" s="182"/>
      <c r="T950" s="182"/>
      <c r="U950" s="183"/>
      <c r="V950" s="184"/>
      <c r="W950" s="117" t="str">
        <f t="shared" si="132"/>
        <v/>
      </c>
      <c r="X950" s="197"/>
      <c r="Y950" s="182"/>
      <c r="Z950" s="198"/>
      <c r="AA950" s="184"/>
      <c r="AB950" s="184"/>
      <c r="AC950" s="200"/>
      <c r="AD950" s="182" t="s">
        <v>554</v>
      </c>
      <c r="AE950" s="122" t="str">
        <f t="shared" si="133"/>
        <v/>
      </c>
      <c r="AF950" s="125" t="str">
        <f t="shared" si="134"/>
        <v/>
      </c>
      <c r="AG950" s="125"/>
      <c r="AH950" s="121"/>
      <c r="AI950" s="121"/>
      <c r="AJ950" s="126">
        <f t="shared" si="135"/>
        <v>0</v>
      </c>
      <c r="AK950" s="119">
        <f t="shared" si="136"/>
        <v>0</v>
      </c>
      <c r="AL950" s="126">
        <f t="shared" si="139"/>
        <v>0</v>
      </c>
      <c r="AM950" s="178">
        <f t="shared" si="137"/>
        <v>0</v>
      </c>
      <c r="AN950" s="178">
        <f t="shared" si="140"/>
        <v>0</v>
      </c>
      <c r="AO950" s="178">
        <f t="shared" si="138"/>
        <v>0</v>
      </c>
    </row>
    <row r="951" spans="4:41" s="127" customFormat="1" hidden="1">
      <c r="D951" s="60">
        <v>891</v>
      </c>
      <c r="E951" s="182"/>
      <c r="F951" s="183"/>
      <c r="G951" s="184"/>
      <c r="H951" s="121" t="str">
        <f>IF($G951="","",VLOOKUP($G951,加盟団体!$C$9:$H$208,5,FALSE))</f>
        <v/>
      </c>
      <c r="I951" s="123"/>
      <c r="J951" s="124" t="str">
        <f>IF($I951="","",VLOOKUP($I951,加盟団体!$C$9:$H$208,5,FALSE))</f>
        <v/>
      </c>
      <c r="K951" s="182"/>
      <c r="L951" s="124"/>
      <c r="M951" s="182"/>
      <c r="N951" s="124"/>
      <c r="O951" s="183"/>
      <c r="P951" s="182"/>
      <c r="Q951" s="182"/>
      <c r="R951" s="182"/>
      <c r="S951" s="182"/>
      <c r="T951" s="182"/>
      <c r="U951" s="183"/>
      <c r="V951" s="184"/>
      <c r="W951" s="117" t="str">
        <f t="shared" si="132"/>
        <v/>
      </c>
      <c r="X951" s="197"/>
      <c r="Y951" s="182"/>
      <c r="Z951" s="198"/>
      <c r="AA951" s="184"/>
      <c r="AB951" s="184"/>
      <c r="AC951" s="200"/>
      <c r="AD951" s="182" t="s">
        <v>554</v>
      </c>
      <c r="AE951" s="122" t="str">
        <f t="shared" si="133"/>
        <v/>
      </c>
      <c r="AF951" s="125" t="str">
        <f t="shared" si="134"/>
        <v/>
      </c>
      <c r="AG951" s="125"/>
      <c r="AH951" s="121"/>
      <c r="AI951" s="121"/>
      <c r="AJ951" s="126">
        <f t="shared" si="135"/>
        <v>0</v>
      </c>
      <c r="AK951" s="119">
        <f t="shared" si="136"/>
        <v>0</v>
      </c>
      <c r="AL951" s="126">
        <f t="shared" si="139"/>
        <v>0</v>
      </c>
      <c r="AM951" s="178">
        <f t="shared" si="137"/>
        <v>0</v>
      </c>
      <c r="AN951" s="178">
        <f t="shared" si="140"/>
        <v>0</v>
      </c>
      <c r="AO951" s="178">
        <f t="shared" si="138"/>
        <v>0</v>
      </c>
    </row>
    <row r="952" spans="4:41" s="127" customFormat="1" hidden="1">
      <c r="D952" s="60">
        <v>892</v>
      </c>
      <c r="E952" s="182"/>
      <c r="F952" s="183"/>
      <c r="G952" s="184"/>
      <c r="H952" s="121" t="str">
        <f>IF($G952="","",VLOOKUP($G952,加盟団体!$C$9:$H$208,5,FALSE))</f>
        <v/>
      </c>
      <c r="I952" s="123"/>
      <c r="J952" s="124" t="str">
        <f>IF($I952="","",VLOOKUP($I952,加盟団体!$C$9:$H$208,5,FALSE))</f>
        <v/>
      </c>
      <c r="K952" s="182"/>
      <c r="L952" s="124"/>
      <c r="M952" s="182"/>
      <c r="N952" s="124"/>
      <c r="O952" s="183"/>
      <c r="P952" s="182"/>
      <c r="Q952" s="182"/>
      <c r="R952" s="182"/>
      <c r="S952" s="182"/>
      <c r="T952" s="182"/>
      <c r="U952" s="183"/>
      <c r="V952" s="184"/>
      <c r="W952" s="117" t="str">
        <f t="shared" si="132"/>
        <v/>
      </c>
      <c r="X952" s="197"/>
      <c r="Y952" s="182"/>
      <c r="Z952" s="198"/>
      <c r="AA952" s="184"/>
      <c r="AB952" s="184"/>
      <c r="AC952" s="200"/>
      <c r="AD952" s="182" t="s">
        <v>554</v>
      </c>
      <c r="AE952" s="122" t="str">
        <f t="shared" si="133"/>
        <v/>
      </c>
      <c r="AF952" s="125" t="str">
        <f t="shared" si="134"/>
        <v/>
      </c>
      <c r="AG952" s="125"/>
      <c r="AH952" s="121"/>
      <c r="AI952" s="121"/>
      <c r="AJ952" s="126">
        <f t="shared" si="135"/>
        <v>0</v>
      </c>
      <c r="AK952" s="119">
        <f t="shared" si="136"/>
        <v>0</v>
      </c>
      <c r="AL952" s="126">
        <f t="shared" si="139"/>
        <v>0</v>
      </c>
      <c r="AM952" s="178">
        <f t="shared" si="137"/>
        <v>0</v>
      </c>
      <c r="AN952" s="178">
        <f t="shared" si="140"/>
        <v>0</v>
      </c>
      <c r="AO952" s="178">
        <f t="shared" si="138"/>
        <v>0</v>
      </c>
    </row>
    <row r="953" spans="4:41" s="127" customFormat="1" hidden="1">
      <c r="D953" s="60">
        <v>893</v>
      </c>
      <c r="E953" s="182"/>
      <c r="F953" s="183"/>
      <c r="G953" s="184"/>
      <c r="H953" s="121" t="str">
        <f>IF($G953="","",VLOOKUP($G953,加盟団体!$C$9:$H$208,5,FALSE))</f>
        <v/>
      </c>
      <c r="I953" s="123"/>
      <c r="J953" s="124" t="str">
        <f>IF($I953="","",VLOOKUP($I953,加盟団体!$C$9:$H$208,5,FALSE))</f>
        <v/>
      </c>
      <c r="K953" s="182"/>
      <c r="L953" s="124"/>
      <c r="M953" s="182"/>
      <c r="N953" s="124"/>
      <c r="O953" s="183"/>
      <c r="P953" s="182"/>
      <c r="Q953" s="182"/>
      <c r="R953" s="182"/>
      <c r="S953" s="182"/>
      <c r="T953" s="182"/>
      <c r="U953" s="183"/>
      <c r="V953" s="184"/>
      <c r="W953" s="117" t="str">
        <f t="shared" si="132"/>
        <v/>
      </c>
      <c r="X953" s="197"/>
      <c r="Y953" s="182"/>
      <c r="Z953" s="198"/>
      <c r="AA953" s="184"/>
      <c r="AB953" s="184"/>
      <c r="AC953" s="200"/>
      <c r="AD953" s="182" t="s">
        <v>554</v>
      </c>
      <c r="AE953" s="122" t="str">
        <f t="shared" si="133"/>
        <v/>
      </c>
      <c r="AF953" s="125" t="str">
        <f t="shared" si="134"/>
        <v/>
      </c>
      <c r="AG953" s="125"/>
      <c r="AH953" s="121"/>
      <c r="AI953" s="121"/>
      <c r="AJ953" s="126">
        <f t="shared" si="135"/>
        <v>0</v>
      </c>
      <c r="AK953" s="119">
        <f t="shared" si="136"/>
        <v>0</v>
      </c>
      <c r="AL953" s="126">
        <f t="shared" si="139"/>
        <v>0</v>
      </c>
      <c r="AM953" s="178">
        <f t="shared" si="137"/>
        <v>0</v>
      </c>
      <c r="AN953" s="178">
        <f t="shared" si="140"/>
        <v>0</v>
      </c>
      <c r="AO953" s="178">
        <f t="shared" si="138"/>
        <v>0</v>
      </c>
    </row>
    <row r="954" spans="4:41" s="127" customFormat="1" hidden="1">
      <c r="D954" s="60">
        <v>894</v>
      </c>
      <c r="E954" s="182"/>
      <c r="F954" s="183"/>
      <c r="G954" s="184"/>
      <c r="H954" s="121" t="str">
        <f>IF($G954="","",VLOOKUP($G954,加盟団体!$C$9:$H$208,5,FALSE))</f>
        <v/>
      </c>
      <c r="I954" s="123"/>
      <c r="J954" s="124" t="str">
        <f>IF($I954="","",VLOOKUP($I954,加盟団体!$C$9:$H$208,5,FALSE))</f>
        <v/>
      </c>
      <c r="K954" s="182"/>
      <c r="L954" s="124"/>
      <c r="M954" s="182"/>
      <c r="N954" s="124"/>
      <c r="O954" s="183"/>
      <c r="P954" s="182"/>
      <c r="Q954" s="182"/>
      <c r="R954" s="182"/>
      <c r="S954" s="182"/>
      <c r="T954" s="182"/>
      <c r="U954" s="183"/>
      <c r="V954" s="184"/>
      <c r="W954" s="117" t="str">
        <f t="shared" si="132"/>
        <v/>
      </c>
      <c r="X954" s="197"/>
      <c r="Y954" s="182"/>
      <c r="Z954" s="198"/>
      <c r="AA954" s="184"/>
      <c r="AB954" s="184"/>
      <c r="AC954" s="200"/>
      <c r="AD954" s="182" t="s">
        <v>554</v>
      </c>
      <c r="AE954" s="122" t="str">
        <f t="shared" si="133"/>
        <v/>
      </c>
      <c r="AF954" s="125" t="str">
        <f t="shared" si="134"/>
        <v/>
      </c>
      <c r="AG954" s="125"/>
      <c r="AH954" s="121"/>
      <c r="AI954" s="121"/>
      <c r="AJ954" s="126">
        <f t="shared" si="135"/>
        <v>0</v>
      </c>
      <c r="AK954" s="119">
        <f t="shared" si="136"/>
        <v>0</v>
      </c>
      <c r="AL954" s="126">
        <f t="shared" si="139"/>
        <v>0</v>
      </c>
      <c r="AM954" s="178">
        <f t="shared" si="137"/>
        <v>0</v>
      </c>
      <c r="AN954" s="178">
        <f t="shared" si="140"/>
        <v>0</v>
      </c>
      <c r="AO954" s="178">
        <f t="shared" si="138"/>
        <v>0</v>
      </c>
    </row>
    <row r="955" spans="4:41" s="127" customFormat="1" hidden="1">
      <c r="D955" s="60">
        <v>895</v>
      </c>
      <c r="E955" s="182"/>
      <c r="F955" s="183"/>
      <c r="G955" s="184"/>
      <c r="H955" s="121" t="str">
        <f>IF($G955="","",VLOOKUP($G955,加盟団体!$C$9:$H$208,5,FALSE))</f>
        <v/>
      </c>
      <c r="I955" s="123"/>
      <c r="J955" s="124" t="str">
        <f>IF($I955="","",VLOOKUP($I955,加盟団体!$C$9:$H$208,5,FALSE))</f>
        <v/>
      </c>
      <c r="K955" s="182"/>
      <c r="L955" s="124"/>
      <c r="M955" s="182"/>
      <c r="N955" s="124"/>
      <c r="O955" s="183"/>
      <c r="P955" s="182"/>
      <c r="Q955" s="182"/>
      <c r="R955" s="182"/>
      <c r="S955" s="182"/>
      <c r="T955" s="182"/>
      <c r="U955" s="183"/>
      <c r="V955" s="184"/>
      <c r="W955" s="117" t="str">
        <f t="shared" si="132"/>
        <v/>
      </c>
      <c r="X955" s="197"/>
      <c r="Y955" s="182"/>
      <c r="Z955" s="198"/>
      <c r="AA955" s="184"/>
      <c r="AB955" s="184"/>
      <c r="AC955" s="200"/>
      <c r="AD955" s="182" t="s">
        <v>554</v>
      </c>
      <c r="AE955" s="122" t="str">
        <f t="shared" si="133"/>
        <v/>
      </c>
      <c r="AF955" s="125" t="str">
        <f t="shared" si="134"/>
        <v/>
      </c>
      <c r="AG955" s="125"/>
      <c r="AH955" s="121"/>
      <c r="AI955" s="121"/>
      <c r="AJ955" s="126">
        <f t="shared" si="135"/>
        <v>0</v>
      </c>
      <c r="AK955" s="119">
        <f t="shared" si="136"/>
        <v>0</v>
      </c>
      <c r="AL955" s="126">
        <f t="shared" si="139"/>
        <v>0</v>
      </c>
      <c r="AM955" s="178">
        <f t="shared" si="137"/>
        <v>0</v>
      </c>
      <c r="AN955" s="178">
        <f t="shared" si="140"/>
        <v>0</v>
      </c>
      <c r="AO955" s="178">
        <f t="shared" si="138"/>
        <v>0</v>
      </c>
    </row>
    <row r="956" spans="4:41" s="127" customFormat="1" hidden="1">
      <c r="D956" s="60">
        <v>896</v>
      </c>
      <c r="E956" s="182"/>
      <c r="F956" s="183"/>
      <c r="G956" s="184"/>
      <c r="H956" s="121" t="str">
        <f>IF($G956="","",VLOOKUP($G956,加盟団体!$C$9:$H$208,5,FALSE))</f>
        <v/>
      </c>
      <c r="I956" s="123"/>
      <c r="J956" s="124" t="str">
        <f>IF($I956="","",VLOOKUP($I956,加盟団体!$C$9:$H$208,5,FALSE))</f>
        <v/>
      </c>
      <c r="K956" s="182"/>
      <c r="L956" s="124"/>
      <c r="M956" s="182"/>
      <c r="N956" s="124"/>
      <c r="O956" s="183"/>
      <c r="P956" s="182"/>
      <c r="Q956" s="182"/>
      <c r="R956" s="182"/>
      <c r="S956" s="182"/>
      <c r="T956" s="182"/>
      <c r="U956" s="183"/>
      <c r="V956" s="184"/>
      <c r="W956" s="117" t="str">
        <f t="shared" si="132"/>
        <v/>
      </c>
      <c r="X956" s="197"/>
      <c r="Y956" s="182"/>
      <c r="Z956" s="198"/>
      <c r="AA956" s="184"/>
      <c r="AB956" s="184"/>
      <c r="AC956" s="200"/>
      <c r="AD956" s="182" t="s">
        <v>554</v>
      </c>
      <c r="AE956" s="122" t="str">
        <f t="shared" si="133"/>
        <v/>
      </c>
      <c r="AF956" s="125" t="str">
        <f t="shared" si="134"/>
        <v/>
      </c>
      <c r="AG956" s="125"/>
      <c r="AH956" s="121"/>
      <c r="AI956" s="121"/>
      <c r="AJ956" s="126">
        <f t="shared" si="135"/>
        <v>0</v>
      </c>
      <c r="AK956" s="119">
        <f t="shared" si="136"/>
        <v>0</v>
      </c>
      <c r="AL956" s="126">
        <f t="shared" si="139"/>
        <v>0</v>
      </c>
      <c r="AM956" s="178">
        <f t="shared" si="137"/>
        <v>0</v>
      </c>
      <c r="AN956" s="178">
        <f t="shared" si="140"/>
        <v>0</v>
      </c>
      <c r="AO956" s="178">
        <f t="shared" si="138"/>
        <v>0</v>
      </c>
    </row>
    <row r="957" spans="4:41" s="127" customFormat="1" hidden="1">
      <c r="D957" s="60">
        <v>897</v>
      </c>
      <c r="E957" s="182"/>
      <c r="F957" s="183"/>
      <c r="G957" s="184"/>
      <c r="H957" s="121" t="str">
        <f>IF($G957="","",VLOOKUP($G957,加盟団体!$C$9:$H$208,5,FALSE))</f>
        <v/>
      </c>
      <c r="I957" s="123"/>
      <c r="J957" s="124" t="str">
        <f>IF($I957="","",VLOOKUP($I957,加盟団体!$C$9:$H$208,5,FALSE))</f>
        <v/>
      </c>
      <c r="K957" s="182"/>
      <c r="L957" s="124"/>
      <c r="M957" s="182"/>
      <c r="N957" s="124"/>
      <c r="O957" s="183"/>
      <c r="P957" s="182"/>
      <c r="Q957" s="182"/>
      <c r="R957" s="182"/>
      <c r="S957" s="182"/>
      <c r="T957" s="182"/>
      <c r="U957" s="183"/>
      <c r="V957" s="184"/>
      <c r="W957" s="117" t="str">
        <f t="shared" si="132"/>
        <v/>
      </c>
      <c r="X957" s="197"/>
      <c r="Y957" s="182"/>
      <c r="Z957" s="198"/>
      <c r="AA957" s="184"/>
      <c r="AB957" s="184"/>
      <c r="AC957" s="200"/>
      <c r="AD957" s="182" t="s">
        <v>554</v>
      </c>
      <c r="AE957" s="122" t="str">
        <f t="shared" si="133"/>
        <v/>
      </c>
      <c r="AF957" s="125" t="str">
        <f t="shared" si="134"/>
        <v/>
      </c>
      <c r="AG957" s="125"/>
      <c r="AH957" s="121"/>
      <c r="AI957" s="121"/>
      <c r="AJ957" s="126">
        <f t="shared" si="135"/>
        <v>0</v>
      </c>
      <c r="AK957" s="119">
        <f t="shared" si="136"/>
        <v>0</v>
      </c>
      <c r="AL957" s="126">
        <f t="shared" si="139"/>
        <v>0</v>
      </c>
      <c r="AM957" s="178">
        <f t="shared" si="137"/>
        <v>0</v>
      </c>
      <c r="AN957" s="178">
        <f t="shared" si="140"/>
        <v>0</v>
      </c>
      <c r="AO957" s="178">
        <f t="shared" si="138"/>
        <v>0</v>
      </c>
    </row>
    <row r="958" spans="4:41" s="127" customFormat="1" hidden="1">
      <c r="D958" s="60">
        <v>898</v>
      </c>
      <c r="E958" s="182"/>
      <c r="F958" s="183"/>
      <c r="G958" s="184"/>
      <c r="H958" s="121" t="str">
        <f>IF($G958="","",VLOOKUP($G958,加盟団体!$C$9:$H$208,5,FALSE))</f>
        <v/>
      </c>
      <c r="I958" s="123"/>
      <c r="J958" s="124" t="str">
        <f>IF($I958="","",VLOOKUP($I958,加盟団体!$C$9:$H$208,5,FALSE))</f>
        <v/>
      </c>
      <c r="K958" s="182"/>
      <c r="L958" s="124"/>
      <c r="M958" s="182"/>
      <c r="N958" s="124"/>
      <c r="O958" s="183"/>
      <c r="P958" s="182"/>
      <c r="Q958" s="182"/>
      <c r="R958" s="182"/>
      <c r="S958" s="182"/>
      <c r="T958" s="182"/>
      <c r="U958" s="183"/>
      <c r="V958" s="184"/>
      <c r="W958" s="117" t="str">
        <f t="shared" ref="W958:W1021" si="141">IF(V958="","",DATEDIF(TEXT(LEFTB($V958,4),"0000")&amp;"/"&amp;TEXT(MIDB($V958,6,2),"00")&amp;"/"&amp;TEXT(RIGHTB($V958,2),"00"),$W$60,"Y"))</f>
        <v/>
      </c>
      <c r="X958" s="197"/>
      <c r="Y958" s="182"/>
      <c r="Z958" s="198"/>
      <c r="AA958" s="184"/>
      <c r="AB958" s="184"/>
      <c r="AC958" s="200"/>
      <c r="AD958" s="182" t="s">
        <v>554</v>
      </c>
      <c r="AE958" s="122" t="str">
        <f t="shared" ref="AE958:AE1021" si="142">IF(E958=$E$5,"○","")</f>
        <v/>
      </c>
      <c r="AF958" s="125" t="str">
        <f t="shared" ref="AF958:AF1021" si="143">IF(V958="","",IF(AND(VALUE(TEXT(LEFTB($V958,4),"0000")&amp;TEXT(MIDB($V958,6,2),"00")&amp;TEXT(RIGHTB($V958,2),"00"))&gt;=20000701,VALUE(TEXT(LEFTB($V958,4),"0000")&amp;TEXT(MIDB($V958,6,2),"00")&amp;TEXT(RIGHTB($V958,2),"00"))&lt;=20050630),"○",""))</f>
        <v/>
      </c>
      <c r="AG958" s="125"/>
      <c r="AH958" s="121"/>
      <c r="AI958" s="121"/>
      <c r="AJ958" s="126">
        <f t="shared" ref="AJ958:AJ1021" si="144">IF(G958="",0,IF(OR(M958=$M$2,M958=$M$3,M958=$M$4,M958=$M$5,M958=$M$10,M958=$M$11,M958=$M$12,M958=$M$13),4000,IF(OR(M958=$M$6,M958=$M$7),2000,IF(OR(M958=$M$8,M958=$M$9),1000,0))))</f>
        <v>0</v>
      </c>
      <c r="AK958" s="119">
        <f t="shared" ref="AK958:AK1021" si="145">IF(G958="",0,IF(OR(K958=$K$2,K958=$K$3),96000,IF(K958=$K$4,66000,IF(K958=$K$5,46000,IF(OR(K958=$K$6,K958=$K$7),26000,IF(K958=$K$8,6000,IF(K958=$K$9,1000,0)))))))</f>
        <v>0</v>
      </c>
      <c r="AL958" s="126">
        <f t="shared" si="139"/>
        <v>0</v>
      </c>
      <c r="AM958" s="178">
        <f t="shared" ref="AM958:AM1021" si="146">AJ958</f>
        <v>0</v>
      </c>
      <c r="AN958" s="178">
        <f t="shared" si="140"/>
        <v>0</v>
      </c>
      <c r="AO958" s="178">
        <f t="shared" ref="AO958:AO1021" si="147">IF(AND($F958=$F$2,OR(M958=$M$6,M958=$M$7,M958=$M$8,M958=$M$9)),AL958*2,AL958)</f>
        <v>0</v>
      </c>
    </row>
    <row r="959" spans="4:41" s="127" customFormat="1" hidden="1">
      <c r="D959" s="60">
        <v>899</v>
      </c>
      <c r="E959" s="182"/>
      <c r="F959" s="183"/>
      <c r="G959" s="184"/>
      <c r="H959" s="121" t="str">
        <f>IF($G959="","",VLOOKUP($G959,加盟団体!$C$9:$H$208,5,FALSE))</f>
        <v/>
      </c>
      <c r="I959" s="123"/>
      <c r="J959" s="124" t="str">
        <f>IF($I959="","",VLOOKUP($I959,加盟団体!$C$9:$H$208,5,FALSE))</f>
        <v/>
      </c>
      <c r="K959" s="182"/>
      <c r="L959" s="124"/>
      <c r="M959" s="182"/>
      <c r="N959" s="124"/>
      <c r="O959" s="183"/>
      <c r="P959" s="182"/>
      <c r="Q959" s="182"/>
      <c r="R959" s="182"/>
      <c r="S959" s="182"/>
      <c r="T959" s="182"/>
      <c r="U959" s="183"/>
      <c r="V959" s="184"/>
      <c r="W959" s="117" t="str">
        <f t="shared" si="141"/>
        <v/>
      </c>
      <c r="X959" s="197"/>
      <c r="Y959" s="182"/>
      <c r="Z959" s="198"/>
      <c r="AA959" s="184"/>
      <c r="AB959" s="184"/>
      <c r="AC959" s="200"/>
      <c r="AD959" s="182" t="s">
        <v>554</v>
      </c>
      <c r="AE959" s="122" t="str">
        <f t="shared" si="142"/>
        <v/>
      </c>
      <c r="AF959" s="125" t="str">
        <f t="shared" si="143"/>
        <v/>
      </c>
      <c r="AG959" s="125"/>
      <c r="AH959" s="121"/>
      <c r="AI959" s="121"/>
      <c r="AJ959" s="126">
        <f t="shared" si="144"/>
        <v>0</v>
      </c>
      <c r="AK959" s="119">
        <f t="shared" si="145"/>
        <v>0</v>
      </c>
      <c r="AL959" s="126">
        <f t="shared" ref="AL959:AL1022" si="148">IF(G959="",0,IF(OR(M959=$M$2,M959=$M$3,M959=$M$4,M959=$M$5),10000,IF(M959=$M$10,5000,IF(OR(M959=$M$6,M959=$M$7),2000,IF(AND(E959="追加",OR(M959=$M$6,M959=$M$7)),4000,IF(OR(M959=$M$8,M959=$M$9),1000,IF(AND(E959="追加",OR(M959=$M$8,M959=$M$9)),2000,0)))))))</f>
        <v>0</v>
      </c>
      <c r="AM959" s="178">
        <f t="shared" si="146"/>
        <v>0</v>
      </c>
      <c r="AN959" s="178">
        <f t="shared" ref="AN959:AN1022" si="149">AK959</f>
        <v>0</v>
      </c>
      <c r="AO959" s="178">
        <f t="shared" si="147"/>
        <v>0</v>
      </c>
    </row>
    <row r="960" spans="4:41" s="127" customFormat="1" hidden="1">
      <c r="D960" s="60">
        <v>900</v>
      </c>
      <c r="E960" s="182"/>
      <c r="F960" s="183"/>
      <c r="G960" s="184"/>
      <c r="H960" s="121" t="str">
        <f>IF($G960="","",VLOOKUP($G960,加盟団体!$C$9:$H$208,5,FALSE))</f>
        <v/>
      </c>
      <c r="I960" s="123"/>
      <c r="J960" s="124" t="str">
        <f>IF($I960="","",VLOOKUP($I960,加盟団体!$C$9:$H$208,5,FALSE))</f>
        <v/>
      </c>
      <c r="K960" s="182"/>
      <c r="L960" s="124"/>
      <c r="M960" s="182"/>
      <c r="N960" s="124"/>
      <c r="O960" s="183"/>
      <c r="P960" s="182"/>
      <c r="Q960" s="182"/>
      <c r="R960" s="182"/>
      <c r="S960" s="182"/>
      <c r="T960" s="182"/>
      <c r="U960" s="183"/>
      <c r="V960" s="184"/>
      <c r="W960" s="117" t="str">
        <f t="shared" si="141"/>
        <v/>
      </c>
      <c r="X960" s="197"/>
      <c r="Y960" s="182"/>
      <c r="Z960" s="198"/>
      <c r="AA960" s="184"/>
      <c r="AB960" s="184"/>
      <c r="AC960" s="200"/>
      <c r="AD960" s="182" t="s">
        <v>554</v>
      </c>
      <c r="AE960" s="122" t="str">
        <f t="shared" si="142"/>
        <v/>
      </c>
      <c r="AF960" s="125" t="str">
        <f t="shared" si="143"/>
        <v/>
      </c>
      <c r="AG960" s="125"/>
      <c r="AH960" s="121"/>
      <c r="AI960" s="121"/>
      <c r="AJ960" s="126">
        <f t="shared" si="144"/>
        <v>0</v>
      </c>
      <c r="AK960" s="119">
        <f t="shared" si="145"/>
        <v>0</v>
      </c>
      <c r="AL960" s="126">
        <f t="shared" si="148"/>
        <v>0</v>
      </c>
      <c r="AM960" s="178">
        <f t="shared" si="146"/>
        <v>0</v>
      </c>
      <c r="AN960" s="178">
        <f t="shared" si="149"/>
        <v>0</v>
      </c>
      <c r="AO960" s="178">
        <f t="shared" si="147"/>
        <v>0</v>
      </c>
    </row>
    <row r="961" spans="4:41" s="127" customFormat="1" hidden="1">
      <c r="D961" s="60">
        <v>901</v>
      </c>
      <c r="E961" s="182"/>
      <c r="F961" s="183"/>
      <c r="G961" s="184"/>
      <c r="H961" s="121" t="str">
        <f>IF($G961="","",VLOOKUP($G961,加盟団体!$C$9:$H$208,5,FALSE))</f>
        <v/>
      </c>
      <c r="I961" s="123"/>
      <c r="J961" s="124" t="str">
        <f>IF($I961="","",VLOOKUP($I961,加盟団体!$C$9:$H$208,5,FALSE))</f>
        <v/>
      </c>
      <c r="K961" s="182"/>
      <c r="L961" s="124"/>
      <c r="M961" s="182"/>
      <c r="N961" s="124"/>
      <c r="O961" s="183"/>
      <c r="P961" s="182"/>
      <c r="Q961" s="182"/>
      <c r="R961" s="182"/>
      <c r="S961" s="182"/>
      <c r="T961" s="182"/>
      <c r="U961" s="183"/>
      <c r="V961" s="184"/>
      <c r="W961" s="117" t="str">
        <f t="shared" si="141"/>
        <v/>
      </c>
      <c r="X961" s="197"/>
      <c r="Y961" s="182"/>
      <c r="Z961" s="198"/>
      <c r="AA961" s="184"/>
      <c r="AB961" s="184"/>
      <c r="AC961" s="200"/>
      <c r="AD961" s="182" t="s">
        <v>554</v>
      </c>
      <c r="AE961" s="122" t="str">
        <f t="shared" si="142"/>
        <v/>
      </c>
      <c r="AF961" s="125" t="str">
        <f t="shared" si="143"/>
        <v/>
      </c>
      <c r="AG961" s="125"/>
      <c r="AH961" s="121"/>
      <c r="AI961" s="121"/>
      <c r="AJ961" s="126">
        <f t="shared" si="144"/>
        <v>0</v>
      </c>
      <c r="AK961" s="119">
        <f t="shared" si="145"/>
        <v>0</v>
      </c>
      <c r="AL961" s="126">
        <f t="shared" si="148"/>
        <v>0</v>
      </c>
      <c r="AM961" s="178">
        <f t="shared" si="146"/>
        <v>0</v>
      </c>
      <c r="AN961" s="178">
        <f t="shared" si="149"/>
        <v>0</v>
      </c>
      <c r="AO961" s="178">
        <f t="shared" si="147"/>
        <v>0</v>
      </c>
    </row>
    <row r="962" spans="4:41" s="127" customFormat="1" hidden="1">
      <c r="D962" s="60">
        <v>902</v>
      </c>
      <c r="E962" s="182"/>
      <c r="F962" s="183"/>
      <c r="G962" s="184"/>
      <c r="H962" s="121" t="str">
        <f>IF($G962="","",VLOOKUP($G962,加盟団体!$C$9:$H$208,5,FALSE))</f>
        <v/>
      </c>
      <c r="I962" s="123"/>
      <c r="J962" s="124" t="str">
        <f>IF($I962="","",VLOOKUP($I962,加盟団体!$C$9:$H$208,5,FALSE))</f>
        <v/>
      </c>
      <c r="K962" s="182"/>
      <c r="L962" s="124"/>
      <c r="M962" s="182"/>
      <c r="N962" s="124"/>
      <c r="O962" s="183"/>
      <c r="P962" s="182"/>
      <c r="Q962" s="182"/>
      <c r="R962" s="182"/>
      <c r="S962" s="182"/>
      <c r="T962" s="182"/>
      <c r="U962" s="183"/>
      <c r="V962" s="184"/>
      <c r="W962" s="117" t="str">
        <f t="shared" si="141"/>
        <v/>
      </c>
      <c r="X962" s="197"/>
      <c r="Y962" s="182"/>
      <c r="Z962" s="198"/>
      <c r="AA962" s="184"/>
      <c r="AB962" s="184"/>
      <c r="AC962" s="200"/>
      <c r="AD962" s="182" t="s">
        <v>554</v>
      </c>
      <c r="AE962" s="122" t="str">
        <f t="shared" si="142"/>
        <v/>
      </c>
      <c r="AF962" s="125" t="str">
        <f t="shared" si="143"/>
        <v/>
      </c>
      <c r="AG962" s="125"/>
      <c r="AH962" s="121"/>
      <c r="AI962" s="121"/>
      <c r="AJ962" s="126">
        <f t="shared" si="144"/>
        <v>0</v>
      </c>
      <c r="AK962" s="119">
        <f t="shared" si="145"/>
        <v>0</v>
      </c>
      <c r="AL962" s="126">
        <f t="shared" si="148"/>
        <v>0</v>
      </c>
      <c r="AM962" s="178">
        <f t="shared" si="146"/>
        <v>0</v>
      </c>
      <c r="AN962" s="178">
        <f t="shared" si="149"/>
        <v>0</v>
      </c>
      <c r="AO962" s="178">
        <f t="shared" si="147"/>
        <v>0</v>
      </c>
    </row>
    <row r="963" spans="4:41" s="127" customFormat="1" hidden="1">
      <c r="D963" s="60">
        <v>903</v>
      </c>
      <c r="E963" s="182"/>
      <c r="F963" s="183"/>
      <c r="G963" s="184"/>
      <c r="H963" s="121" t="str">
        <f>IF($G963="","",VLOOKUP($G963,加盟団体!$C$9:$H$208,5,FALSE))</f>
        <v/>
      </c>
      <c r="I963" s="123"/>
      <c r="J963" s="124" t="str">
        <f>IF($I963="","",VLOOKUP($I963,加盟団体!$C$9:$H$208,5,FALSE))</f>
        <v/>
      </c>
      <c r="K963" s="182"/>
      <c r="L963" s="124"/>
      <c r="M963" s="182"/>
      <c r="N963" s="124"/>
      <c r="O963" s="183"/>
      <c r="P963" s="182"/>
      <c r="Q963" s="182"/>
      <c r="R963" s="182"/>
      <c r="S963" s="182"/>
      <c r="T963" s="182"/>
      <c r="U963" s="183"/>
      <c r="V963" s="184"/>
      <c r="W963" s="117" t="str">
        <f t="shared" si="141"/>
        <v/>
      </c>
      <c r="X963" s="197"/>
      <c r="Y963" s="182"/>
      <c r="Z963" s="198"/>
      <c r="AA963" s="184"/>
      <c r="AB963" s="184"/>
      <c r="AC963" s="200"/>
      <c r="AD963" s="182" t="s">
        <v>554</v>
      </c>
      <c r="AE963" s="122" t="str">
        <f t="shared" si="142"/>
        <v/>
      </c>
      <c r="AF963" s="125" t="str">
        <f t="shared" si="143"/>
        <v/>
      </c>
      <c r="AG963" s="125"/>
      <c r="AH963" s="121"/>
      <c r="AI963" s="121"/>
      <c r="AJ963" s="126">
        <f t="shared" si="144"/>
        <v>0</v>
      </c>
      <c r="AK963" s="119">
        <f t="shared" si="145"/>
        <v>0</v>
      </c>
      <c r="AL963" s="126">
        <f t="shared" si="148"/>
        <v>0</v>
      </c>
      <c r="AM963" s="178">
        <f t="shared" si="146"/>
        <v>0</v>
      </c>
      <c r="AN963" s="178">
        <f t="shared" si="149"/>
        <v>0</v>
      </c>
      <c r="AO963" s="178">
        <f t="shared" si="147"/>
        <v>0</v>
      </c>
    </row>
    <row r="964" spans="4:41" s="127" customFormat="1" hidden="1">
      <c r="D964" s="60">
        <v>904</v>
      </c>
      <c r="E964" s="182"/>
      <c r="F964" s="183"/>
      <c r="G964" s="184"/>
      <c r="H964" s="121" t="str">
        <f>IF($G964="","",VLOOKUP($G964,加盟団体!$C$9:$H$208,5,FALSE))</f>
        <v/>
      </c>
      <c r="I964" s="123"/>
      <c r="J964" s="124" t="str">
        <f>IF($I964="","",VLOOKUP($I964,加盟団体!$C$9:$H$208,5,FALSE))</f>
        <v/>
      </c>
      <c r="K964" s="182"/>
      <c r="L964" s="124"/>
      <c r="M964" s="182"/>
      <c r="N964" s="124"/>
      <c r="O964" s="183"/>
      <c r="P964" s="182"/>
      <c r="Q964" s="182"/>
      <c r="R964" s="182"/>
      <c r="S964" s="182"/>
      <c r="T964" s="182"/>
      <c r="U964" s="183"/>
      <c r="V964" s="184"/>
      <c r="W964" s="117" t="str">
        <f t="shared" si="141"/>
        <v/>
      </c>
      <c r="X964" s="197"/>
      <c r="Y964" s="182"/>
      <c r="Z964" s="198"/>
      <c r="AA964" s="184"/>
      <c r="AB964" s="184"/>
      <c r="AC964" s="200"/>
      <c r="AD964" s="182" t="s">
        <v>554</v>
      </c>
      <c r="AE964" s="122" t="str">
        <f t="shared" si="142"/>
        <v/>
      </c>
      <c r="AF964" s="125" t="str">
        <f t="shared" si="143"/>
        <v/>
      </c>
      <c r="AG964" s="125"/>
      <c r="AH964" s="121"/>
      <c r="AI964" s="121"/>
      <c r="AJ964" s="126">
        <f t="shared" si="144"/>
        <v>0</v>
      </c>
      <c r="AK964" s="119">
        <f t="shared" si="145"/>
        <v>0</v>
      </c>
      <c r="AL964" s="126">
        <f t="shared" si="148"/>
        <v>0</v>
      </c>
      <c r="AM964" s="178">
        <f t="shared" si="146"/>
        <v>0</v>
      </c>
      <c r="AN964" s="178">
        <f t="shared" si="149"/>
        <v>0</v>
      </c>
      <c r="AO964" s="178">
        <f t="shared" si="147"/>
        <v>0</v>
      </c>
    </row>
    <row r="965" spans="4:41" s="127" customFormat="1" hidden="1">
      <c r="D965" s="60">
        <v>905</v>
      </c>
      <c r="E965" s="182"/>
      <c r="F965" s="183"/>
      <c r="G965" s="184"/>
      <c r="H965" s="121" t="str">
        <f>IF($G965="","",VLOOKUP($G965,加盟団体!$C$9:$H$208,5,FALSE))</f>
        <v/>
      </c>
      <c r="I965" s="123"/>
      <c r="J965" s="124" t="str">
        <f>IF($I965="","",VLOOKUP($I965,加盟団体!$C$9:$H$208,5,FALSE))</f>
        <v/>
      </c>
      <c r="K965" s="182"/>
      <c r="L965" s="124"/>
      <c r="M965" s="182"/>
      <c r="N965" s="124"/>
      <c r="O965" s="183"/>
      <c r="P965" s="182"/>
      <c r="Q965" s="182"/>
      <c r="R965" s="182"/>
      <c r="S965" s="182"/>
      <c r="T965" s="182"/>
      <c r="U965" s="183"/>
      <c r="V965" s="184"/>
      <c r="W965" s="117" t="str">
        <f t="shared" si="141"/>
        <v/>
      </c>
      <c r="X965" s="197"/>
      <c r="Y965" s="182"/>
      <c r="Z965" s="198"/>
      <c r="AA965" s="184"/>
      <c r="AB965" s="184"/>
      <c r="AC965" s="200"/>
      <c r="AD965" s="182" t="s">
        <v>554</v>
      </c>
      <c r="AE965" s="122" t="str">
        <f t="shared" si="142"/>
        <v/>
      </c>
      <c r="AF965" s="125" t="str">
        <f t="shared" si="143"/>
        <v/>
      </c>
      <c r="AG965" s="125"/>
      <c r="AH965" s="121"/>
      <c r="AI965" s="121"/>
      <c r="AJ965" s="126">
        <f t="shared" si="144"/>
        <v>0</v>
      </c>
      <c r="AK965" s="119">
        <f t="shared" si="145"/>
        <v>0</v>
      </c>
      <c r="AL965" s="126">
        <f t="shared" si="148"/>
        <v>0</v>
      </c>
      <c r="AM965" s="178">
        <f t="shared" si="146"/>
        <v>0</v>
      </c>
      <c r="AN965" s="178">
        <f t="shared" si="149"/>
        <v>0</v>
      </c>
      <c r="AO965" s="178">
        <f t="shared" si="147"/>
        <v>0</v>
      </c>
    </row>
    <row r="966" spans="4:41" s="127" customFormat="1" hidden="1">
      <c r="D966" s="60">
        <v>906</v>
      </c>
      <c r="E966" s="182"/>
      <c r="F966" s="183"/>
      <c r="G966" s="184"/>
      <c r="H966" s="121" t="str">
        <f>IF($G966="","",VLOOKUP($G966,加盟団体!$C$9:$H$208,5,FALSE))</f>
        <v/>
      </c>
      <c r="I966" s="123"/>
      <c r="J966" s="124" t="str">
        <f>IF($I966="","",VLOOKUP($I966,加盟団体!$C$9:$H$208,5,FALSE))</f>
        <v/>
      </c>
      <c r="K966" s="182"/>
      <c r="L966" s="124"/>
      <c r="M966" s="182"/>
      <c r="N966" s="124"/>
      <c r="O966" s="183"/>
      <c r="P966" s="182"/>
      <c r="Q966" s="182"/>
      <c r="R966" s="182"/>
      <c r="S966" s="182"/>
      <c r="T966" s="182"/>
      <c r="U966" s="183"/>
      <c r="V966" s="184"/>
      <c r="W966" s="117" t="str">
        <f t="shared" si="141"/>
        <v/>
      </c>
      <c r="X966" s="197"/>
      <c r="Y966" s="182"/>
      <c r="Z966" s="198"/>
      <c r="AA966" s="184"/>
      <c r="AB966" s="184"/>
      <c r="AC966" s="200"/>
      <c r="AD966" s="182" t="s">
        <v>554</v>
      </c>
      <c r="AE966" s="122" t="str">
        <f t="shared" si="142"/>
        <v/>
      </c>
      <c r="AF966" s="125" t="str">
        <f t="shared" si="143"/>
        <v/>
      </c>
      <c r="AG966" s="125"/>
      <c r="AH966" s="121"/>
      <c r="AI966" s="121"/>
      <c r="AJ966" s="126">
        <f t="shared" si="144"/>
        <v>0</v>
      </c>
      <c r="AK966" s="119">
        <f t="shared" si="145"/>
        <v>0</v>
      </c>
      <c r="AL966" s="126">
        <f t="shared" si="148"/>
        <v>0</v>
      </c>
      <c r="AM966" s="178">
        <f t="shared" si="146"/>
        <v>0</v>
      </c>
      <c r="AN966" s="178">
        <f t="shared" si="149"/>
        <v>0</v>
      </c>
      <c r="AO966" s="178">
        <f t="shared" si="147"/>
        <v>0</v>
      </c>
    </row>
    <row r="967" spans="4:41" s="127" customFormat="1" hidden="1">
      <c r="D967" s="60">
        <v>907</v>
      </c>
      <c r="E967" s="182"/>
      <c r="F967" s="183"/>
      <c r="G967" s="184"/>
      <c r="H967" s="121" t="str">
        <f>IF($G967="","",VLOOKUP($G967,加盟団体!$C$9:$H$208,5,FALSE))</f>
        <v/>
      </c>
      <c r="I967" s="123"/>
      <c r="J967" s="124" t="str">
        <f>IF($I967="","",VLOOKUP($I967,加盟団体!$C$9:$H$208,5,FALSE))</f>
        <v/>
      </c>
      <c r="K967" s="182"/>
      <c r="L967" s="124"/>
      <c r="M967" s="182"/>
      <c r="N967" s="124"/>
      <c r="O967" s="183"/>
      <c r="P967" s="182"/>
      <c r="Q967" s="182"/>
      <c r="R967" s="182"/>
      <c r="S967" s="182"/>
      <c r="T967" s="182"/>
      <c r="U967" s="183"/>
      <c r="V967" s="184"/>
      <c r="W967" s="117" t="str">
        <f t="shared" si="141"/>
        <v/>
      </c>
      <c r="X967" s="197"/>
      <c r="Y967" s="182"/>
      <c r="Z967" s="198"/>
      <c r="AA967" s="184"/>
      <c r="AB967" s="184"/>
      <c r="AC967" s="200"/>
      <c r="AD967" s="182" t="s">
        <v>554</v>
      </c>
      <c r="AE967" s="122" t="str">
        <f t="shared" si="142"/>
        <v/>
      </c>
      <c r="AF967" s="125" t="str">
        <f t="shared" si="143"/>
        <v/>
      </c>
      <c r="AG967" s="125"/>
      <c r="AH967" s="121"/>
      <c r="AI967" s="121"/>
      <c r="AJ967" s="126">
        <f t="shared" si="144"/>
        <v>0</v>
      </c>
      <c r="AK967" s="119">
        <f t="shared" si="145"/>
        <v>0</v>
      </c>
      <c r="AL967" s="126">
        <f t="shared" si="148"/>
        <v>0</v>
      </c>
      <c r="AM967" s="178">
        <f t="shared" si="146"/>
        <v>0</v>
      </c>
      <c r="AN967" s="178">
        <f t="shared" si="149"/>
        <v>0</v>
      </c>
      <c r="AO967" s="178">
        <f t="shared" si="147"/>
        <v>0</v>
      </c>
    </row>
    <row r="968" spans="4:41" s="127" customFormat="1" hidden="1">
      <c r="D968" s="60">
        <v>908</v>
      </c>
      <c r="E968" s="182"/>
      <c r="F968" s="183"/>
      <c r="G968" s="184"/>
      <c r="H968" s="121" t="str">
        <f>IF($G968="","",VLOOKUP($G968,加盟団体!$C$9:$H$208,5,FALSE))</f>
        <v/>
      </c>
      <c r="I968" s="123"/>
      <c r="J968" s="124" t="str">
        <f>IF($I968="","",VLOOKUP($I968,加盟団体!$C$9:$H$208,5,FALSE))</f>
        <v/>
      </c>
      <c r="K968" s="182"/>
      <c r="L968" s="124"/>
      <c r="M968" s="182"/>
      <c r="N968" s="124"/>
      <c r="O968" s="183"/>
      <c r="P968" s="182"/>
      <c r="Q968" s="182"/>
      <c r="R968" s="182"/>
      <c r="S968" s="182"/>
      <c r="T968" s="182"/>
      <c r="U968" s="183"/>
      <c r="V968" s="184"/>
      <c r="W968" s="117" t="str">
        <f t="shared" si="141"/>
        <v/>
      </c>
      <c r="X968" s="197"/>
      <c r="Y968" s="182"/>
      <c r="Z968" s="198"/>
      <c r="AA968" s="184"/>
      <c r="AB968" s="184"/>
      <c r="AC968" s="200"/>
      <c r="AD968" s="182" t="s">
        <v>554</v>
      </c>
      <c r="AE968" s="122" t="str">
        <f t="shared" si="142"/>
        <v/>
      </c>
      <c r="AF968" s="125" t="str">
        <f t="shared" si="143"/>
        <v/>
      </c>
      <c r="AG968" s="125"/>
      <c r="AH968" s="121"/>
      <c r="AI968" s="121"/>
      <c r="AJ968" s="126">
        <f t="shared" si="144"/>
        <v>0</v>
      </c>
      <c r="AK968" s="119">
        <f t="shared" si="145"/>
        <v>0</v>
      </c>
      <c r="AL968" s="126">
        <f t="shared" si="148"/>
        <v>0</v>
      </c>
      <c r="AM968" s="178">
        <f t="shared" si="146"/>
        <v>0</v>
      </c>
      <c r="AN968" s="178">
        <f t="shared" si="149"/>
        <v>0</v>
      </c>
      <c r="AO968" s="178">
        <f t="shared" si="147"/>
        <v>0</v>
      </c>
    </row>
    <row r="969" spans="4:41" s="127" customFormat="1" hidden="1">
      <c r="D969" s="60">
        <v>909</v>
      </c>
      <c r="E969" s="182"/>
      <c r="F969" s="183"/>
      <c r="G969" s="184"/>
      <c r="H969" s="121" t="str">
        <f>IF($G969="","",VLOOKUP($G969,加盟団体!$C$9:$H$208,5,FALSE))</f>
        <v/>
      </c>
      <c r="I969" s="123"/>
      <c r="J969" s="124" t="str">
        <f>IF($I969="","",VLOOKUP($I969,加盟団体!$C$9:$H$208,5,FALSE))</f>
        <v/>
      </c>
      <c r="K969" s="182"/>
      <c r="L969" s="124"/>
      <c r="M969" s="182"/>
      <c r="N969" s="124"/>
      <c r="O969" s="183"/>
      <c r="P969" s="182"/>
      <c r="Q969" s="182"/>
      <c r="R969" s="182"/>
      <c r="S969" s="182"/>
      <c r="T969" s="182"/>
      <c r="U969" s="183"/>
      <c r="V969" s="184"/>
      <c r="W969" s="117" t="str">
        <f t="shared" si="141"/>
        <v/>
      </c>
      <c r="X969" s="197"/>
      <c r="Y969" s="182"/>
      <c r="Z969" s="198"/>
      <c r="AA969" s="184"/>
      <c r="AB969" s="184"/>
      <c r="AC969" s="200"/>
      <c r="AD969" s="182" t="s">
        <v>554</v>
      </c>
      <c r="AE969" s="122" t="str">
        <f t="shared" si="142"/>
        <v/>
      </c>
      <c r="AF969" s="125" t="str">
        <f t="shared" si="143"/>
        <v/>
      </c>
      <c r="AG969" s="125"/>
      <c r="AH969" s="121"/>
      <c r="AI969" s="121"/>
      <c r="AJ969" s="126">
        <f t="shared" si="144"/>
        <v>0</v>
      </c>
      <c r="AK969" s="119">
        <f t="shared" si="145"/>
        <v>0</v>
      </c>
      <c r="AL969" s="126">
        <f t="shared" si="148"/>
        <v>0</v>
      </c>
      <c r="AM969" s="178">
        <f t="shared" si="146"/>
        <v>0</v>
      </c>
      <c r="AN969" s="178">
        <f t="shared" si="149"/>
        <v>0</v>
      </c>
      <c r="AO969" s="178">
        <f t="shared" si="147"/>
        <v>0</v>
      </c>
    </row>
    <row r="970" spans="4:41" s="127" customFormat="1" hidden="1">
      <c r="D970" s="60">
        <v>910</v>
      </c>
      <c r="E970" s="182"/>
      <c r="F970" s="183"/>
      <c r="G970" s="184"/>
      <c r="H970" s="121" t="str">
        <f>IF($G970="","",VLOOKUP($G970,加盟団体!$C$9:$H$208,5,FALSE))</f>
        <v/>
      </c>
      <c r="I970" s="123"/>
      <c r="J970" s="124" t="str">
        <f>IF($I970="","",VLOOKUP($I970,加盟団体!$C$9:$H$208,5,FALSE))</f>
        <v/>
      </c>
      <c r="K970" s="182"/>
      <c r="L970" s="124"/>
      <c r="M970" s="182"/>
      <c r="N970" s="124"/>
      <c r="O970" s="183"/>
      <c r="P970" s="182"/>
      <c r="Q970" s="182"/>
      <c r="R970" s="182"/>
      <c r="S970" s="182"/>
      <c r="T970" s="182"/>
      <c r="U970" s="183"/>
      <c r="V970" s="184"/>
      <c r="W970" s="117" t="str">
        <f t="shared" si="141"/>
        <v/>
      </c>
      <c r="X970" s="197"/>
      <c r="Y970" s="182"/>
      <c r="Z970" s="198"/>
      <c r="AA970" s="184"/>
      <c r="AB970" s="184"/>
      <c r="AC970" s="200"/>
      <c r="AD970" s="182" t="s">
        <v>554</v>
      </c>
      <c r="AE970" s="122" t="str">
        <f t="shared" si="142"/>
        <v/>
      </c>
      <c r="AF970" s="125" t="str">
        <f t="shared" si="143"/>
        <v/>
      </c>
      <c r="AG970" s="125"/>
      <c r="AH970" s="121"/>
      <c r="AI970" s="121"/>
      <c r="AJ970" s="126">
        <f t="shared" si="144"/>
        <v>0</v>
      </c>
      <c r="AK970" s="119">
        <f t="shared" si="145"/>
        <v>0</v>
      </c>
      <c r="AL970" s="126">
        <f t="shared" si="148"/>
        <v>0</v>
      </c>
      <c r="AM970" s="178">
        <f t="shared" si="146"/>
        <v>0</v>
      </c>
      <c r="AN970" s="178">
        <f t="shared" si="149"/>
        <v>0</v>
      </c>
      <c r="AO970" s="178">
        <f t="shared" si="147"/>
        <v>0</v>
      </c>
    </row>
    <row r="971" spans="4:41" s="127" customFormat="1" hidden="1">
      <c r="D971" s="60">
        <v>911</v>
      </c>
      <c r="E971" s="182"/>
      <c r="F971" s="183"/>
      <c r="G971" s="184"/>
      <c r="H971" s="121" t="str">
        <f>IF($G971="","",VLOOKUP($G971,加盟団体!$C$9:$H$208,5,FALSE))</f>
        <v/>
      </c>
      <c r="I971" s="123"/>
      <c r="J971" s="124" t="str">
        <f>IF($I971="","",VLOOKUP($I971,加盟団体!$C$9:$H$208,5,FALSE))</f>
        <v/>
      </c>
      <c r="K971" s="182"/>
      <c r="L971" s="124"/>
      <c r="M971" s="182"/>
      <c r="N971" s="124"/>
      <c r="O971" s="183"/>
      <c r="P971" s="182"/>
      <c r="Q971" s="182"/>
      <c r="R971" s="182"/>
      <c r="S971" s="182"/>
      <c r="T971" s="182"/>
      <c r="U971" s="183"/>
      <c r="V971" s="184"/>
      <c r="W971" s="117" t="str">
        <f t="shared" si="141"/>
        <v/>
      </c>
      <c r="X971" s="197"/>
      <c r="Y971" s="182"/>
      <c r="Z971" s="198"/>
      <c r="AA971" s="184"/>
      <c r="AB971" s="184"/>
      <c r="AC971" s="200"/>
      <c r="AD971" s="182" t="s">
        <v>554</v>
      </c>
      <c r="AE971" s="122" t="str">
        <f t="shared" si="142"/>
        <v/>
      </c>
      <c r="AF971" s="125" t="str">
        <f t="shared" si="143"/>
        <v/>
      </c>
      <c r="AG971" s="125"/>
      <c r="AH971" s="121"/>
      <c r="AI971" s="121"/>
      <c r="AJ971" s="126">
        <f t="shared" si="144"/>
        <v>0</v>
      </c>
      <c r="AK971" s="119">
        <f t="shared" si="145"/>
        <v>0</v>
      </c>
      <c r="AL971" s="126">
        <f t="shared" si="148"/>
        <v>0</v>
      </c>
      <c r="AM971" s="178">
        <f t="shared" si="146"/>
        <v>0</v>
      </c>
      <c r="AN971" s="178">
        <f t="shared" si="149"/>
        <v>0</v>
      </c>
      <c r="AO971" s="178">
        <f t="shared" si="147"/>
        <v>0</v>
      </c>
    </row>
    <row r="972" spans="4:41" s="127" customFormat="1" hidden="1">
      <c r="D972" s="60">
        <v>912</v>
      </c>
      <c r="E972" s="182"/>
      <c r="F972" s="183"/>
      <c r="G972" s="184"/>
      <c r="H972" s="121" t="str">
        <f>IF($G972="","",VLOOKUP($G972,加盟団体!$C$9:$H$208,5,FALSE))</f>
        <v/>
      </c>
      <c r="I972" s="123"/>
      <c r="J972" s="124" t="str">
        <f>IF($I972="","",VLOOKUP($I972,加盟団体!$C$9:$H$208,5,FALSE))</f>
        <v/>
      </c>
      <c r="K972" s="182"/>
      <c r="L972" s="124"/>
      <c r="M972" s="182"/>
      <c r="N972" s="124"/>
      <c r="O972" s="183"/>
      <c r="P972" s="182"/>
      <c r="Q972" s="182"/>
      <c r="R972" s="182"/>
      <c r="S972" s="182"/>
      <c r="T972" s="182"/>
      <c r="U972" s="183"/>
      <c r="V972" s="184"/>
      <c r="W972" s="117" t="str">
        <f t="shared" si="141"/>
        <v/>
      </c>
      <c r="X972" s="197"/>
      <c r="Y972" s="182"/>
      <c r="Z972" s="198"/>
      <c r="AA972" s="184"/>
      <c r="AB972" s="184"/>
      <c r="AC972" s="200"/>
      <c r="AD972" s="182" t="s">
        <v>554</v>
      </c>
      <c r="AE972" s="122" t="str">
        <f t="shared" si="142"/>
        <v/>
      </c>
      <c r="AF972" s="125" t="str">
        <f t="shared" si="143"/>
        <v/>
      </c>
      <c r="AG972" s="125"/>
      <c r="AH972" s="121"/>
      <c r="AI972" s="121"/>
      <c r="AJ972" s="126">
        <f t="shared" si="144"/>
        <v>0</v>
      </c>
      <c r="AK972" s="119">
        <f t="shared" si="145"/>
        <v>0</v>
      </c>
      <c r="AL972" s="126">
        <f t="shared" si="148"/>
        <v>0</v>
      </c>
      <c r="AM972" s="178">
        <f t="shared" si="146"/>
        <v>0</v>
      </c>
      <c r="AN972" s="178">
        <f t="shared" si="149"/>
        <v>0</v>
      </c>
      <c r="AO972" s="178">
        <f t="shared" si="147"/>
        <v>0</v>
      </c>
    </row>
    <row r="973" spans="4:41" s="127" customFormat="1" hidden="1">
      <c r="D973" s="60">
        <v>913</v>
      </c>
      <c r="E973" s="182"/>
      <c r="F973" s="183"/>
      <c r="G973" s="184"/>
      <c r="H973" s="121" t="str">
        <f>IF($G973="","",VLOOKUP($G973,加盟団体!$C$9:$H$208,5,FALSE))</f>
        <v/>
      </c>
      <c r="I973" s="123"/>
      <c r="J973" s="124" t="str">
        <f>IF($I973="","",VLOOKUP($I973,加盟団体!$C$9:$H$208,5,FALSE))</f>
        <v/>
      </c>
      <c r="K973" s="182"/>
      <c r="L973" s="124"/>
      <c r="M973" s="182"/>
      <c r="N973" s="124"/>
      <c r="O973" s="183"/>
      <c r="P973" s="182"/>
      <c r="Q973" s="182"/>
      <c r="R973" s="182"/>
      <c r="S973" s="182"/>
      <c r="T973" s="182"/>
      <c r="U973" s="183"/>
      <c r="V973" s="184"/>
      <c r="W973" s="117" t="str">
        <f t="shared" si="141"/>
        <v/>
      </c>
      <c r="X973" s="197"/>
      <c r="Y973" s="182"/>
      <c r="Z973" s="198"/>
      <c r="AA973" s="184"/>
      <c r="AB973" s="184"/>
      <c r="AC973" s="200"/>
      <c r="AD973" s="182" t="s">
        <v>554</v>
      </c>
      <c r="AE973" s="122" t="str">
        <f t="shared" si="142"/>
        <v/>
      </c>
      <c r="AF973" s="125" t="str">
        <f t="shared" si="143"/>
        <v/>
      </c>
      <c r="AG973" s="125"/>
      <c r="AH973" s="121"/>
      <c r="AI973" s="121"/>
      <c r="AJ973" s="126">
        <f t="shared" si="144"/>
        <v>0</v>
      </c>
      <c r="AK973" s="119">
        <f t="shared" si="145"/>
        <v>0</v>
      </c>
      <c r="AL973" s="126">
        <f t="shared" si="148"/>
        <v>0</v>
      </c>
      <c r="AM973" s="178">
        <f t="shared" si="146"/>
        <v>0</v>
      </c>
      <c r="AN973" s="178">
        <f t="shared" si="149"/>
        <v>0</v>
      </c>
      <c r="AO973" s="178">
        <f t="shared" si="147"/>
        <v>0</v>
      </c>
    </row>
    <row r="974" spans="4:41" s="127" customFormat="1" hidden="1">
      <c r="D974" s="60">
        <v>914</v>
      </c>
      <c r="E974" s="182"/>
      <c r="F974" s="183"/>
      <c r="G974" s="184"/>
      <c r="H974" s="121" t="str">
        <f>IF($G974="","",VLOOKUP($G974,加盟団体!$C$9:$H$208,5,FALSE))</f>
        <v/>
      </c>
      <c r="I974" s="123"/>
      <c r="J974" s="124" t="str">
        <f>IF($I974="","",VLOOKUP($I974,加盟団体!$C$9:$H$208,5,FALSE))</f>
        <v/>
      </c>
      <c r="K974" s="182"/>
      <c r="L974" s="124"/>
      <c r="M974" s="182"/>
      <c r="N974" s="124"/>
      <c r="O974" s="183"/>
      <c r="P974" s="182"/>
      <c r="Q974" s="182"/>
      <c r="R974" s="182"/>
      <c r="S974" s="182"/>
      <c r="T974" s="182"/>
      <c r="U974" s="183"/>
      <c r="V974" s="184"/>
      <c r="W974" s="117" t="str">
        <f t="shared" si="141"/>
        <v/>
      </c>
      <c r="X974" s="197"/>
      <c r="Y974" s="182"/>
      <c r="Z974" s="198"/>
      <c r="AA974" s="184"/>
      <c r="AB974" s="184"/>
      <c r="AC974" s="200"/>
      <c r="AD974" s="182" t="s">
        <v>554</v>
      </c>
      <c r="AE974" s="122" t="str">
        <f t="shared" si="142"/>
        <v/>
      </c>
      <c r="AF974" s="125" t="str">
        <f t="shared" si="143"/>
        <v/>
      </c>
      <c r="AG974" s="125"/>
      <c r="AH974" s="121"/>
      <c r="AI974" s="121"/>
      <c r="AJ974" s="126">
        <f t="shared" si="144"/>
        <v>0</v>
      </c>
      <c r="AK974" s="119">
        <f t="shared" si="145"/>
        <v>0</v>
      </c>
      <c r="AL974" s="126">
        <f t="shared" si="148"/>
        <v>0</v>
      </c>
      <c r="AM974" s="178">
        <f t="shared" si="146"/>
        <v>0</v>
      </c>
      <c r="AN974" s="178">
        <f t="shared" si="149"/>
        <v>0</v>
      </c>
      <c r="AO974" s="178">
        <f t="shared" si="147"/>
        <v>0</v>
      </c>
    </row>
    <row r="975" spans="4:41" s="127" customFormat="1" hidden="1">
      <c r="D975" s="60">
        <v>915</v>
      </c>
      <c r="E975" s="182"/>
      <c r="F975" s="183"/>
      <c r="G975" s="184"/>
      <c r="H975" s="121" t="str">
        <f>IF($G975="","",VLOOKUP($G975,加盟団体!$C$9:$H$208,5,FALSE))</f>
        <v/>
      </c>
      <c r="I975" s="123"/>
      <c r="J975" s="124" t="str">
        <f>IF($I975="","",VLOOKUP($I975,加盟団体!$C$9:$H$208,5,FALSE))</f>
        <v/>
      </c>
      <c r="K975" s="182"/>
      <c r="L975" s="124"/>
      <c r="M975" s="182"/>
      <c r="N975" s="124"/>
      <c r="O975" s="183"/>
      <c r="P975" s="182"/>
      <c r="Q975" s="182"/>
      <c r="R975" s="182"/>
      <c r="S975" s="182"/>
      <c r="T975" s="182"/>
      <c r="U975" s="183"/>
      <c r="V975" s="184"/>
      <c r="W975" s="117" t="str">
        <f t="shared" si="141"/>
        <v/>
      </c>
      <c r="X975" s="197"/>
      <c r="Y975" s="182"/>
      <c r="Z975" s="198"/>
      <c r="AA975" s="184"/>
      <c r="AB975" s="184"/>
      <c r="AC975" s="200"/>
      <c r="AD975" s="182" t="s">
        <v>554</v>
      </c>
      <c r="AE975" s="122" t="str">
        <f t="shared" si="142"/>
        <v/>
      </c>
      <c r="AF975" s="125" t="str">
        <f t="shared" si="143"/>
        <v/>
      </c>
      <c r="AG975" s="125"/>
      <c r="AH975" s="121"/>
      <c r="AI975" s="121"/>
      <c r="AJ975" s="126">
        <f t="shared" si="144"/>
        <v>0</v>
      </c>
      <c r="AK975" s="119">
        <f t="shared" si="145"/>
        <v>0</v>
      </c>
      <c r="AL975" s="126">
        <f t="shared" si="148"/>
        <v>0</v>
      </c>
      <c r="AM975" s="178">
        <f t="shared" si="146"/>
        <v>0</v>
      </c>
      <c r="AN975" s="178">
        <f t="shared" si="149"/>
        <v>0</v>
      </c>
      <c r="AO975" s="178">
        <f t="shared" si="147"/>
        <v>0</v>
      </c>
    </row>
    <row r="976" spans="4:41" s="127" customFormat="1" hidden="1">
      <c r="D976" s="60">
        <v>916</v>
      </c>
      <c r="E976" s="182"/>
      <c r="F976" s="183"/>
      <c r="G976" s="184"/>
      <c r="H976" s="121" t="str">
        <f>IF($G976="","",VLOOKUP($G976,加盟団体!$C$9:$H$208,5,FALSE))</f>
        <v/>
      </c>
      <c r="I976" s="123"/>
      <c r="J976" s="124" t="str">
        <f>IF($I976="","",VLOOKUP($I976,加盟団体!$C$9:$H$208,5,FALSE))</f>
        <v/>
      </c>
      <c r="K976" s="182"/>
      <c r="L976" s="124"/>
      <c r="M976" s="182"/>
      <c r="N976" s="124"/>
      <c r="O976" s="183"/>
      <c r="P976" s="182"/>
      <c r="Q976" s="182"/>
      <c r="R976" s="182"/>
      <c r="S976" s="182"/>
      <c r="T976" s="182"/>
      <c r="U976" s="183"/>
      <c r="V976" s="184"/>
      <c r="W976" s="117" t="str">
        <f t="shared" si="141"/>
        <v/>
      </c>
      <c r="X976" s="197"/>
      <c r="Y976" s="182"/>
      <c r="Z976" s="198"/>
      <c r="AA976" s="184"/>
      <c r="AB976" s="184"/>
      <c r="AC976" s="200"/>
      <c r="AD976" s="182" t="s">
        <v>554</v>
      </c>
      <c r="AE976" s="122" t="str">
        <f t="shared" si="142"/>
        <v/>
      </c>
      <c r="AF976" s="125" t="str">
        <f t="shared" si="143"/>
        <v/>
      </c>
      <c r="AG976" s="125"/>
      <c r="AH976" s="121"/>
      <c r="AI976" s="121"/>
      <c r="AJ976" s="126">
        <f t="shared" si="144"/>
        <v>0</v>
      </c>
      <c r="AK976" s="119">
        <f t="shared" si="145"/>
        <v>0</v>
      </c>
      <c r="AL976" s="126">
        <f t="shared" si="148"/>
        <v>0</v>
      </c>
      <c r="AM976" s="178">
        <f t="shared" si="146"/>
        <v>0</v>
      </c>
      <c r="AN976" s="178">
        <f t="shared" si="149"/>
        <v>0</v>
      </c>
      <c r="AO976" s="178">
        <f t="shared" si="147"/>
        <v>0</v>
      </c>
    </row>
    <row r="977" spans="4:41" s="127" customFormat="1" hidden="1">
      <c r="D977" s="60">
        <v>917</v>
      </c>
      <c r="E977" s="182"/>
      <c r="F977" s="183"/>
      <c r="G977" s="184"/>
      <c r="H977" s="121" t="str">
        <f>IF($G977="","",VLOOKUP($G977,加盟団体!$C$9:$H$208,5,FALSE))</f>
        <v/>
      </c>
      <c r="I977" s="123"/>
      <c r="J977" s="124" t="str">
        <f>IF($I977="","",VLOOKUP($I977,加盟団体!$C$9:$H$208,5,FALSE))</f>
        <v/>
      </c>
      <c r="K977" s="182"/>
      <c r="L977" s="124"/>
      <c r="M977" s="182"/>
      <c r="N977" s="124"/>
      <c r="O977" s="183"/>
      <c r="P977" s="182"/>
      <c r="Q977" s="182"/>
      <c r="R977" s="182"/>
      <c r="S977" s="182"/>
      <c r="T977" s="182"/>
      <c r="U977" s="183"/>
      <c r="V977" s="184"/>
      <c r="W977" s="117" t="str">
        <f t="shared" si="141"/>
        <v/>
      </c>
      <c r="X977" s="197"/>
      <c r="Y977" s="182"/>
      <c r="Z977" s="198"/>
      <c r="AA977" s="184"/>
      <c r="AB977" s="184"/>
      <c r="AC977" s="200"/>
      <c r="AD977" s="182" t="s">
        <v>554</v>
      </c>
      <c r="AE977" s="122" t="str">
        <f t="shared" si="142"/>
        <v/>
      </c>
      <c r="AF977" s="125" t="str">
        <f t="shared" si="143"/>
        <v/>
      </c>
      <c r="AG977" s="125"/>
      <c r="AH977" s="121"/>
      <c r="AI977" s="121"/>
      <c r="AJ977" s="126">
        <f t="shared" si="144"/>
        <v>0</v>
      </c>
      <c r="AK977" s="119">
        <f t="shared" si="145"/>
        <v>0</v>
      </c>
      <c r="AL977" s="126">
        <f t="shared" si="148"/>
        <v>0</v>
      </c>
      <c r="AM977" s="178">
        <f t="shared" si="146"/>
        <v>0</v>
      </c>
      <c r="AN977" s="178">
        <f t="shared" si="149"/>
        <v>0</v>
      </c>
      <c r="AO977" s="178">
        <f t="shared" si="147"/>
        <v>0</v>
      </c>
    </row>
    <row r="978" spans="4:41" s="127" customFormat="1" hidden="1">
      <c r="D978" s="60">
        <v>918</v>
      </c>
      <c r="E978" s="182"/>
      <c r="F978" s="183"/>
      <c r="G978" s="184"/>
      <c r="H978" s="121" t="str">
        <f>IF($G978="","",VLOOKUP($G978,加盟団体!$C$9:$H$208,5,FALSE))</f>
        <v/>
      </c>
      <c r="I978" s="123"/>
      <c r="J978" s="124" t="str">
        <f>IF($I978="","",VLOOKUP($I978,加盟団体!$C$9:$H$208,5,FALSE))</f>
        <v/>
      </c>
      <c r="K978" s="182"/>
      <c r="L978" s="124"/>
      <c r="M978" s="182"/>
      <c r="N978" s="124"/>
      <c r="O978" s="183"/>
      <c r="P978" s="182"/>
      <c r="Q978" s="182"/>
      <c r="R978" s="182"/>
      <c r="S978" s="182"/>
      <c r="T978" s="182"/>
      <c r="U978" s="183"/>
      <c r="V978" s="184"/>
      <c r="W978" s="117" t="str">
        <f t="shared" si="141"/>
        <v/>
      </c>
      <c r="X978" s="197"/>
      <c r="Y978" s="182"/>
      <c r="Z978" s="198"/>
      <c r="AA978" s="184"/>
      <c r="AB978" s="184"/>
      <c r="AC978" s="200"/>
      <c r="AD978" s="182" t="s">
        <v>554</v>
      </c>
      <c r="AE978" s="122" t="str">
        <f t="shared" si="142"/>
        <v/>
      </c>
      <c r="AF978" s="125" t="str">
        <f t="shared" si="143"/>
        <v/>
      </c>
      <c r="AG978" s="125"/>
      <c r="AH978" s="121"/>
      <c r="AI978" s="121"/>
      <c r="AJ978" s="126">
        <f t="shared" si="144"/>
        <v>0</v>
      </c>
      <c r="AK978" s="119">
        <f t="shared" si="145"/>
        <v>0</v>
      </c>
      <c r="AL978" s="126">
        <f t="shared" si="148"/>
        <v>0</v>
      </c>
      <c r="AM978" s="178">
        <f t="shared" si="146"/>
        <v>0</v>
      </c>
      <c r="AN978" s="178">
        <f t="shared" si="149"/>
        <v>0</v>
      </c>
      <c r="AO978" s="178">
        <f t="shared" si="147"/>
        <v>0</v>
      </c>
    </row>
    <row r="979" spans="4:41" s="127" customFormat="1" hidden="1">
      <c r="D979" s="60">
        <v>919</v>
      </c>
      <c r="E979" s="182"/>
      <c r="F979" s="183"/>
      <c r="G979" s="184"/>
      <c r="H979" s="121" t="str">
        <f>IF($G979="","",VLOOKUP($G979,加盟団体!$C$9:$H$208,5,FALSE))</f>
        <v/>
      </c>
      <c r="I979" s="123"/>
      <c r="J979" s="124" t="str">
        <f>IF($I979="","",VLOOKUP($I979,加盟団体!$C$9:$H$208,5,FALSE))</f>
        <v/>
      </c>
      <c r="K979" s="182"/>
      <c r="L979" s="124"/>
      <c r="M979" s="182"/>
      <c r="N979" s="124"/>
      <c r="O979" s="183"/>
      <c r="P979" s="182"/>
      <c r="Q979" s="182"/>
      <c r="R979" s="182"/>
      <c r="S979" s="182"/>
      <c r="T979" s="182"/>
      <c r="U979" s="183"/>
      <c r="V979" s="184"/>
      <c r="W979" s="117" t="str">
        <f t="shared" si="141"/>
        <v/>
      </c>
      <c r="X979" s="197"/>
      <c r="Y979" s="182"/>
      <c r="Z979" s="198"/>
      <c r="AA979" s="184"/>
      <c r="AB979" s="184"/>
      <c r="AC979" s="200"/>
      <c r="AD979" s="182" t="s">
        <v>554</v>
      </c>
      <c r="AE979" s="122" t="str">
        <f t="shared" si="142"/>
        <v/>
      </c>
      <c r="AF979" s="125" t="str">
        <f t="shared" si="143"/>
        <v/>
      </c>
      <c r="AG979" s="125"/>
      <c r="AH979" s="121"/>
      <c r="AI979" s="121"/>
      <c r="AJ979" s="126">
        <f t="shared" si="144"/>
        <v>0</v>
      </c>
      <c r="AK979" s="119">
        <f t="shared" si="145"/>
        <v>0</v>
      </c>
      <c r="AL979" s="126">
        <f t="shared" si="148"/>
        <v>0</v>
      </c>
      <c r="AM979" s="178">
        <f t="shared" si="146"/>
        <v>0</v>
      </c>
      <c r="AN979" s="178">
        <f t="shared" si="149"/>
        <v>0</v>
      </c>
      <c r="AO979" s="178">
        <f t="shared" si="147"/>
        <v>0</v>
      </c>
    </row>
    <row r="980" spans="4:41" s="127" customFormat="1" hidden="1">
      <c r="D980" s="60">
        <v>920</v>
      </c>
      <c r="E980" s="182"/>
      <c r="F980" s="183"/>
      <c r="G980" s="184"/>
      <c r="H980" s="121" t="str">
        <f>IF($G980="","",VLOOKUP($G980,加盟団体!$C$9:$H$208,5,FALSE))</f>
        <v/>
      </c>
      <c r="I980" s="123"/>
      <c r="J980" s="124" t="str">
        <f>IF($I980="","",VLOOKUP($I980,加盟団体!$C$9:$H$208,5,FALSE))</f>
        <v/>
      </c>
      <c r="K980" s="182"/>
      <c r="L980" s="124"/>
      <c r="M980" s="182"/>
      <c r="N980" s="124"/>
      <c r="O980" s="183"/>
      <c r="P980" s="182"/>
      <c r="Q980" s="182"/>
      <c r="R980" s="182"/>
      <c r="S980" s="182"/>
      <c r="T980" s="182"/>
      <c r="U980" s="183"/>
      <c r="V980" s="184"/>
      <c r="W980" s="117" t="str">
        <f t="shared" si="141"/>
        <v/>
      </c>
      <c r="X980" s="197"/>
      <c r="Y980" s="182"/>
      <c r="Z980" s="198"/>
      <c r="AA980" s="184"/>
      <c r="AB980" s="184"/>
      <c r="AC980" s="200"/>
      <c r="AD980" s="182" t="s">
        <v>554</v>
      </c>
      <c r="AE980" s="122" t="str">
        <f t="shared" si="142"/>
        <v/>
      </c>
      <c r="AF980" s="125" t="str">
        <f t="shared" si="143"/>
        <v/>
      </c>
      <c r="AG980" s="125"/>
      <c r="AH980" s="121"/>
      <c r="AI980" s="121"/>
      <c r="AJ980" s="126">
        <f t="shared" si="144"/>
        <v>0</v>
      </c>
      <c r="AK980" s="119">
        <f t="shared" si="145"/>
        <v>0</v>
      </c>
      <c r="AL980" s="126">
        <f t="shared" si="148"/>
        <v>0</v>
      </c>
      <c r="AM980" s="178">
        <f t="shared" si="146"/>
        <v>0</v>
      </c>
      <c r="AN980" s="178">
        <f t="shared" si="149"/>
        <v>0</v>
      </c>
      <c r="AO980" s="178">
        <f t="shared" si="147"/>
        <v>0</v>
      </c>
    </row>
    <row r="981" spans="4:41" s="127" customFormat="1" hidden="1">
      <c r="D981" s="60">
        <v>921</v>
      </c>
      <c r="E981" s="182"/>
      <c r="F981" s="183"/>
      <c r="G981" s="184"/>
      <c r="H981" s="121" t="str">
        <f>IF($G981="","",VLOOKUP($G981,加盟団体!$C$9:$H$208,5,FALSE))</f>
        <v/>
      </c>
      <c r="I981" s="123"/>
      <c r="J981" s="124" t="str">
        <f>IF($I981="","",VLOOKUP($I981,加盟団体!$C$9:$H$208,5,FALSE))</f>
        <v/>
      </c>
      <c r="K981" s="182"/>
      <c r="L981" s="124"/>
      <c r="M981" s="182"/>
      <c r="N981" s="124"/>
      <c r="O981" s="183"/>
      <c r="P981" s="182"/>
      <c r="Q981" s="182"/>
      <c r="R981" s="182"/>
      <c r="S981" s="182"/>
      <c r="T981" s="182"/>
      <c r="U981" s="183"/>
      <c r="V981" s="184"/>
      <c r="W981" s="117" t="str">
        <f t="shared" si="141"/>
        <v/>
      </c>
      <c r="X981" s="197"/>
      <c r="Y981" s="182"/>
      <c r="Z981" s="198"/>
      <c r="AA981" s="184"/>
      <c r="AB981" s="184"/>
      <c r="AC981" s="200"/>
      <c r="AD981" s="182" t="s">
        <v>554</v>
      </c>
      <c r="AE981" s="122" t="str">
        <f t="shared" si="142"/>
        <v/>
      </c>
      <c r="AF981" s="125" t="str">
        <f t="shared" si="143"/>
        <v/>
      </c>
      <c r="AG981" s="125"/>
      <c r="AH981" s="121"/>
      <c r="AI981" s="121"/>
      <c r="AJ981" s="126">
        <f t="shared" si="144"/>
        <v>0</v>
      </c>
      <c r="AK981" s="119">
        <f t="shared" si="145"/>
        <v>0</v>
      </c>
      <c r="AL981" s="126">
        <f t="shared" si="148"/>
        <v>0</v>
      </c>
      <c r="AM981" s="178">
        <f t="shared" si="146"/>
        <v>0</v>
      </c>
      <c r="AN981" s="178">
        <f t="shared" si="149"/>
        <v>0</v>
      </c>
      <c r="AO981" s="178">
        <f t="shared" si="147"/>
        <v>0</v>
      </c>
    </row>
    <row r="982" spans="4:41" s="127" customFormat="1" hidden="1">
      <c r="D982" s="60">
        <v>922</v>
      </c>
      <c r="E982" s="182"/>
      <c r="F982" s="183"/>
      <c r="G982" s="184"/>
      <c r="H982" s="121" t="str">
        <f>IF($G982="","",VLOOKUP($G982,加盟団体!$C$9:$H$208,5,FALSE))</f>
        <v/>
      </c>
      <c r="I982" s="123"/>
      <c r="J982" s="124" t="str">
        <f>IF($I982="","",VLOOKUP($I982,加盟団体!$C$9:$H$208,5,FALSE))</f>
        <v/>
      </c>
      <c r="K982" s="182"/>
      <c r="L982" s="124"/>
      <c r="M982" s="182"/>
      <c r="N982" s="124"/>
      <c r="O982" s="183"/>
      <c r="P982" s="182"/>
      <c r="Q982" s="182"/>
      <c r="R982" s="182"/>
      <c r="S982" s="182"/>
      <c r="T982" s="182"/>
      <c r="U982" s="183"/>
      <c r="V982" s="184"/>
      <c r="W982" s="117" t="str">
        <f t="shared" si="141"/>
        <v/>
      </c>
      <c r="X982" s="197"/>
      <c r="Y982" s="182"/>
      <c r="Z982" s="198"/>
      <c r="AA982" s="184"/>
      <c r="AB982" s="184"/>
      <c r="AC982" s="200"/>
      <c r="AD982" s="182" t="s">
        <v>554</v>
      </c>
      <c r="AE982" s="122" t="str">
        <f t="shared" si="142"/>
        <v/>
      </c>
      <c r="AF982" s="125" t="str">
        <f t="shared" si="143"/>
        <v/>
      </c>
      <c r="AG982" s="125"/>
      <c r="AH982" s="121"/>
      <c r="AI982" s="121"/>
      <c r="AJ982" s="126">
        <f t="shared" si="144"/>
        <v>0</v>
      </c>
      <c r="AK982" s="119">
        <f t="shared" si="145"/>
        <v>0</v>
      </c>
      <c r="AL982" s="126">
        <f t="shared" si="148"/>
        <v>0</v>
      </c>
      <c r="AM982" s="178">
        <f t="shared" si="146"/>
        <v>0</v>
      </c>
      <c r="AN982" s="178">
        <f t="shared" si="149"/>
        <v>0</v>
      </c>
      <c r="AO982" s="178">
        <f t="shared" si="147"/>
        <v>0</v>
      </c>
    </row>
    <row r="983" spans="4:41" s="127" customFormat="1" hidden="1">
      <c r="D983" s="60">
        <v>923</v>
      </c>
      <c r="E983" s="182"/>
      <c r="F983" s="183"/>
      <c r="G983" s="184"/>
      <c r="H983" s="121" t="str">
        <f>IF($G983="","",VLOOKUP($G983,加盟団体!$C$9:$H$208,5,FALSE))</f>
        <v/>
      </c>
      <c r="I983" s="123"/>
      <c r="J983" s="124" t="str">
        <f>IF($I983="","",VLOOKUP($I983,加盟団体!$C$9:$H$208,5,FALSE))</f>
        <v/>
      </c>
      <c r="K983" s="182"/>
      <c r="L983" s="124"/>
      <c r="M983" s="182"/>
      <c r="N983" s="124"/>
      <c r="O983" s="183"/>
      <c r="P983" s="182"/>
      <c r="Q983" s="182"/>
      <c r="R983" s="182"/>
      <c r="S983" s="182"/>
      <c r="T983" s="182"/>
      <c r="U983" s="183"/>
      <c r="V983" s="184"/>
      <c r="W983" s="117" t="str">
        <f t="shared" si="141"/>
        <v/>
      </c>
      <c r="X983" s="197"/>
      <c r="Y983" s="182"/>
      <c r="Z983" s="198"/>
      <c r="AA983" s="184"/>
      <c r="AB983" s="184"/>
      <c r="AC983" s="200"/>
      <c r="AD983" s="182" t="s">
        <v>554</v>
      </c>
      <c r="AE983" s="122" t="str">
        <f t="shared" si="142"/>
        <v/>
      </c>
      <c r="AF983" s="125" t="str">
        <f t="shared" si="143"/>
        <v/>
      </c>
      <c r="AG983" s="125"/>
      <c r="AH983" s="121"/>
      <c r="AI983" s="121"/>
      <c r="AJ983" s="126">
        <f t="shared" si="144"/>
        <v>0</v>
      </c>
      <c r="AK983" s="119">
        <f t="shared" si="145"/>
        <v>0</v>
      </c>
      <c r="AL983" s="126">
        <f t="shared" si="148"/>
        <v>0</v>
      </c>
      <c r="AM983" s="178">
        <f t="shared" si="146"/>
        <v>0</v>
      </c>
      <c r="AN983" s="178">
        <f t="shared" si="149"/>
        <v>0</v>
      </c>
      <c r="AO983" s="178">
        <f t="shared" si="147"/>
        <v>0</v>
      </c>
    </row>
    <row r="984" spans="4:41" s="127" customFormat="1" hidden="1">
      <c r="D984" s="60">
        <v>924</v>
      </c>
      <c r="E984" s="182"/>
      <c r="F984" s="183"/>
      <c r="G984" s="184"/>
      <c r="H984" s="121" t="str">
        <f>IF($G984="","",VLOOKUP($G984,加盟団体!$C$9:$H$208,5,FALSE))</f>
        <v/>
      </c>
      <c r="I984" s="123"/>
      <c r="J984" s="124" t="str">
        <f>IF($I984="","",VLOOKUP($I984,加盟団体!$C$9:$H$208,5,FALSE))</f>
        <v/>
      </c>
      <c r="K984" s="182"/>
      <c r="L984" s="124"/>
      <c r="M984" s="182"/>
      <c r="N984" s="124"/>
      <c r="O984" s="183"/>
      <c r="P984" s="182"/>
      <c r="Q984" s="182"/>
      <c r="R984" s="182"/>
      <c r="S984" s="182"/>
      <c r="T984" s="182"/>
      <c r="U984" s="183"/>
      <c r="V984" s="184"/>
      <c r="W984" s="117" t="str">
        <f t="shared" si="141"/>
        <v/>
      </c>
      <c r="X984" s="197"/>
      <c r="Y984" s="182"/>
      <c r="Z984" s="198"/>
      <c r="AA984" s="184"/>
      <c r="AB984" s="184"/>
      <c r="AC984" s="200"/>
      <c r="AD984" s="182" t="s">
        <v>554</v>
      </c>
      <c r="AE984" s="122" t="str">
        <f t="shared" si="142"/>
        <v/>
      </c>
      <c r="AF984" s="125" t="str">
        <f t="shared" si="143"/>
        <v/>
      </c>
      <c r="AG984" s="125"/>
      <c r="AH984" s="121"/>
      <c r="AI984" s="121"/>
      <c r="AJ984" s="126">
        <f t="shared" si="144"/>
        <v>0</v>
      </c>
      <c r="AK984" s="119">
        <f t="shared" si="145"/>
        <v>0</v>
      </c>
      <c r="AL984" s="126">
        <f t="shared" si="148"/>
        <v>0</v>
      </c>
      <c r="AM984" s="178">
        <f t="shared" si="146"/>
        <v>0</v>
      </c>
      <c r="AN984" s="178">
        <f t="shared" si="149"/>
        <v>0</v>
      </c>
      <c r="AO984" s="178">
        <f t="shared" si="147"/>
        <v>0</v>
      </c>
    </row>
    <row r="985" spans="4:41" s="127" customFormat="1" hidden="1">
      <c r="D985" s="60">
        <v>925</v>
      </c>
      <c r="E985" s="182"/>
      <c r="F985" s="183"/>
      <c r="G985" s="184"/>
      <c r="H985" s="121" t="str">
        <f>IF($G985="","",VLOOKUP($G985,加盟団体!$C$9:$H$208,5,FALSE))</f>
        <v/>
      </c>
      <c r="I985" s="123"/>
      <c r="J985" s="124" t="str">
        <f>IF($I985="","",VLOOKUP($I985,加盟団体!$C$9:$H$208,5,FALSE))</f>
        <v/>
      </c>
      <c r="K985" s="182"/>
      <c r="L985" s="124"/>
      <c r="M985" s="182"/>
      <c r="N985" s="124"/>
      <c r="O985" s="183"/>
      <c r="P985" s="182"/>
      <c r="Q985" s="182"/>
      <c r="R985" s="182"/>
      <c r="S985" s="182"/>
      <c r="T985" s="182"/>
      <c r="U985" s="183"/>
      <c r="V985" s="184"/>
      <c r="W985" s="117" t="str">
        <f t="shared" si="141"/>
        <v/>
      </c>
      <c r="X985" s="197"/>
      <c r="Y985" s="182"/>
      <c r="Z985" s="198"/>
      <c r="AA985" s="184"/>
      <c r="AB985" s="184"/>
      <c r="AC985" s="200"/>
      <c r="AD985" s="182" t="s">
        <v>554</v>
      </c>
      <c r="AE985" s="122" t="str">
        <f t="shared" si="142"/>
        <v/>
      </c>
      <c r="AF985" s="125" t="str">
        <f t="shared" si="143"/>
        <v/>
      </c>
      <c r="AG985" s="125"/>
      <c r="AH985" s="121"/>
      <c r="AI985" s="121"/>
      <c r="AJ985" s="126">
        <f t="shared" si="144"/>
        <v>0</v>
      </c>
      <c r="AK985" s="119">
        <f t="shared" si="145"/>
        <v>0</v>
      </c>
      <c r="AL985" s="126">
        <f t="shared" si="148"/>
        <v>0</v>
      </c>
      <c r="AM985" s="178">
        <f t="shared" si="146"/>
        <v>0</v>
      </c>
      <c r="AN985" s="178">
        <f t="shared" si="149"/>
        <v>0</v>
      </c>
      <c r="AO985" s="178">
        <f t="shared" si="147"/>
        <v>0</v>
      </c>
    </row>
    <row r="986" spans="4:41" s="127" customFormat="1" hidden="1">
      <c r="D986" s="60">
        <v>926</v>
      </c>
      <c r="E986" s="182"/>
      <c r="F986" s="183"/>
      <c r="G986" s="184"/>
      <c r="H986" s="121" t="str">
        <f>IF($G986="","",VLOOKUP($G986,加盟団体!$C$9:$H$208,5,FALSE))</f>
        <v/>
      </c>
      <c r="I986" s="123"/>
      <c r="J986" s="124" t="str">
        <f>IF($I986="","",VLOOKUP($I986,加盟団体!$C$9:$H$208,5,FALSE))</f>
        <v/>
      </c>
      <c r="K986" s="182"/>
      <c r="L986" s="124"/>
      <c r="M986" s="182"/>
      <c r="N986" s="124"/>
      <c r="O986" s="183"/>
      <c r="P986" s="182"/>
      <c r="Q986" s="182"/>
      <c r="R986" s="182"/>
      <c r="S986" s="182"/>
      <c r="T986" s="182"/>
      <c r="U986" s="183"/>
      <c r="V986" s="184"/>
      <c r="W986" s="117" t="str">
        <f t="shared" si="141"/>
        <v/>
      </c>
      <c r="X986" s="197"/>
      <c r="Y986" s="182"/>
      <c r="Z986" s="198"/>
      <c r="AA986" s="184"/>
      <c r="AB986" s="184"/>
      <c r="AC986" s="200"/>
      <c r="AD986" s="182" t="s">
        <v>554</v>
      </c>
      <c r="AE986" s="122" t="str">
        <f t="shared" si="142"/>
        <v/>
      </c>
      <c r="AF986" s="125" t="str">
        <f t="shared" si="143"/>
        <v/>
      </c>
      <c r="AG986" s="125"/>
      <c r="AH986" s="121"/>
      <c r="AI986" s="121"/>
      <c r="AJ986" s="126">
        <f t="shared" si="144"/>
        <v>0</v>
      </c>
      <c r="AK986" s="119">
        <f t="shared" si="145"/>
        <v>0</v>
      </c>
      <c r="AL986" s="126">
        <f t="shared" si="148"/>
        <v>0</v>
      </c>
      <c r="AM986" s="178">
        <f t="shared" si="146"/>
        <v>0</v>
      </c>
      <c r="AN986" s="178">
        <f t="shared" si="149"/>
        <v>0</v>
      </c>
      <c r="AO986" s="178">
        <f t="shared" si="147"/>
        <v>0</v>
      </c>
    </row>
    <row r="987" spans="4:41" s="127" customFormat="1" hidden="1">
      <c r="D987" s="60">
        <v>927</v>
      </c>
      <c r="E987" s="182"/>
      <c r="F987" s="183"/>
      <c r="G987" s="184"/>
      <c r="H987" s="121" t="str">
        <f>IF($G987="","",VLOOKUP($G987,加盟団体!$C$9:$H$208,5,FALSE))</f>
        <v/>
      </c>
      <c r="I987" s="123"/>
      <c r="J987" s="124" t="str">
        <f>IF($I987="","",VLOOKUP($I987,加盟団体!$C$9:$H$208,5,FALSE))</f>
        <v/>
      </c>
      <c r="K987" s="182"/>
      <c r="L987" s="124"/>
      <c r="M987" s="182"/>
      <c r="N987" s="124"/>
      <c r="O987" s="183"/>
      <c r="P987" s="182"/>
      <c r="Q987" s="182"/>
      <c r="R987" s="182"/>
      <c r="S987" s="182"/>
      <c r="T987" s="182"/>
      <c r="U987" s="183"/>
      <c r="V987" s="184"/>
      <c r="W987" s="117" t="str">
        <f t="shared" si="141"/>
        <v/>
      </c>
      <c r="X987" s="197"/>
      <c r="Y987" s="182"/>
      <c r="Z987" s="198"/>
      <c r="AA987" s="184"/>
      <c r="AB987" s="184"/>
      <c r="AC987" s="200"/>
      <c r="AD987" s="182" t="s">
        <v>554</v>
      </c>
      <c r="AE987" s="122" t="str">
        <f t="shared" si="142"/>
        <v/>
      </c>
      <c r="AF987" s="125" t="str">
        <f t="shared" si="143"/>
        <v/>
      </c>
      <c r="AG987" s="125"/>
      <c r="AH987" s="121"/>
      <c r="AI987" s="121"/>
      <c r="AJ987" s="126">
        <f t="shared" si="144"/>
        <v>0</v>
      </c>
      <c r="AK987" s="119">
        <f t="shared" si="145"/>
        <v>0</v>
      </c>
      <c r="AL987" s="126">
        <f t="shared" si="148"/>
        <v>0</v>
      </c>
      <c r="AM987" s="178">
        <f t="shared" si="146"/>
        <v>0</v>
      </c>
      <c r="AN987" s="178">
        <f t="shared" si="149"/>
        <v>0</v>
      </c>
      <c r="AO987" s="178">
        <f t="shared" si="147"/>
        <v>0</v>
      </c>
    </row>
    <row r="988" spans="4:41" s="127" customFormat="1" hidden="1">
      <c r="D988" s="60">
        <v>928</v>
      </c>
      <c r="E988" s="182"/>
      <c r="F988" s="183"/>
      <c r="G988" s="184"/>
      <c r="H988" s="121" t="str">
        <f>IF($G988="","",VLOOKUP($G988,加盟団体!$C$9:$H$208,5,FALSE))</f>
        <v/>
      </c>
      <c r="I988" s="123"/>
      <c r="J988" s="124" t="str">
        <f>IF($I988="","",VLOOKUP($I988,加盟団体!$C$9:$H$208,5,FALSE))</f>
        <v/>
      </c>
      <c r="K988" s="182"/>
      <c r="L988" s="124"/>
      <c r="M988" s="182"/>
      <c r="N988" s="124"/>
      <c r="O988" s="183"/>
      <c r="P988" s="182"/>
      <c r="Q988" s="182"/>
      <c r="R988" s="182"/>
      <c r="S988" s="182"/>
      <c r="T988" s="182"/>
      <c r="U988" s="183"/>
      <c r="V988" s="184"/>
      <c r="W988" s="117" t="str">
        <f t="shared" si="141"/>
        <v/>
      </c>
      <c r="X988" s="197"/>
      <c r="Y988" s="182"/>
      <c r="Z988" s="198"/>
      <c r="AA988" s="184"/>
      <c r="AB988" s="184"/>
      <c r="AC988" s="200"/>
      <c r="AD988" s="182" t="s">
        <v>554</v>
      </c>
      <c r="AE988" s="122" t="str">
        <f t="shared" si="142"/>
        <v/>
      </c>
      <c r="AF988" s="125" t="str">
        <f t="shared" si="143"/>
        <v/>
      </c>
      <c r="AG988" s="125"/>
      <c r="AH988" s="121"/>
      <c r="AI988" s="121"/>
      <c r="AJ988" s="126">
        <f t="shared" si="144"/>
        <v>0</v>
      </c>
      <c r="AK988" s="119">
        <f t="shared" si="145"/>
        <v>0</v>
      </c>
      <c r="AL988" s="126">
        <f t="shared" si="148"/>
        <v>0</v>
      </c>
      <c r="AM988" s="178">
        <f t="shared" si="146"/>
        <v>0</v>
      </c>
      <c r="AN988" s="178">
        <f t="shared" si="149"/>
        <v>0</v>
      </c>
      <c r="AO988" s="178">
        <f t="shared" si="147"/>
        <v>0</v>
      </c>
    </row>
    <row r="989" spans="4:41" s="127" customFormat="1" hidden="1">
      <c r="D989" s="60">
        <v>929</v>
      </c>
      <c r="E989" s="182"/>
      <c r="F989" s="183"/>
      <c r="G989" s="184"/>
      <c r="H989" s="121" t="str">
        <f>IF($G989="","",VLOOKUP($G989,加盟団体!$C$9:$H$208,5,FALSE))</f>
        <v/>
      </c>
      <c r="I989" s="123"/>
      <c r="J989" s="124" t="str">
        <f>IF($I989="","",VLOOKUP($I989,加盟団体!$C$9:$H$208,5,FALSE))</f>
        <v/>
      </c>
      <c r="K989" s="182"/>
      <c r="L989" s="124"/>
      <c r="M989" s="182"/>
      <c r="N989" s="124"/>
      <c r="O989" s="183"/>
      <c r="P989" s="182"/>
      <c r="Q989" s="182"/>
      <c r="R989" s="182"/>
      <c r="S989" s="182"/>
      <c r="T989" s="182"/>
      <c r="U989" s="183"/>
      <c r="V989" s="184"/>
      <c r="W989" s="117" t="str">
        <f t="shared" si="141"/>
        <v/>
      </c>
      <c r="X989" s="197"/>
      <c r="Y989" s="182"/>
      <c r="Z989" s="198"/>
      <c r="AA989" s="184"/>
      <c r="AB989" s="184"/>
      <c r="AC989" s="200"/>
      <c r="AD989" s="182" t="s">
        <v>554</v>
      </c>
      <c r="AE989" s="122" t="str">
        <f t="shared" si="142"/>
        <v/>
      </c>
      <c r="AF989" s="125" t="str">
        <f t="shared" si="143"/>
        <v/>
      </c>
      <c r="AG989" s="125"/>
      <c r="AH989" s="121"/>
      <c r="AI989" s="121"/>
      <c r="AJ989" s="126">
        <f t="shared" si="144"/>
        <v>0</v>
      </c>
      <c r="AK989" s="119">
        <f t="shared" si="145"/>
        <v>0</v>
      </c>
      <c r="AL989" s="126">
        <f t="shared" si="148"/>
        <v>0</v>
      </c>
      <c r="AM989" s="178">
        <f t="shared" si="146"/>
        <v>0</v>
      </c>
      <c r="AN989" s="178">
        <f t="shared" si="149"/>
        <v>0</v>
      </c>
      <c r="AO989" s="178">
        <f t="shared" si="147"/>
        <v>0</v>
      </c>
    </row>
    <row r="990" spans="4:41" s="127" customFormat="1" hidden="1">
      <c r="D990" s="60">
        <v>930</v>
      </c>
      <c r="E990" s="182"/>
      <c r="F990" s="183"/>
      <c r="G990" s="184"/>
      <c r="H990" s="121" t="str">
        <f>IF($G990="","",VLOOKUP($G990,加盟団体!$C$9:$H$208,5,FALSE))</f>
        <v/>
      </c>
      <c r="I990" s="123"/>
      <c r="J990" s="124" t="str">
        <f>IF($I990="","",VLOOKUP($I990,加盟団体!$C$9:$H$208,5,FALSE))</f>
        <v/>
      </c>
      <c r="K990" s="182"/>
      <c r="L990" s="124"/>
      <c r="M990" s="182"/>
      <c r="N990" s="124"/>
      <c r="O990" s="183"/>
      <c r="P990" s="182"/>
      <c r="Q990" s="182"/>
      <c r="R990" s="182"/>
      <c r="S990" s="182"/>
      <c r="T990" s="182"/>
      <c r="U990" s="183"/>
      <c r="V990" s="184"/>
      <c r="W990" s="117" t="str">
        <f t="shared" si="141"/>
        <v/>
      </c>
      <c r="X990" s="197"/>
      <c r="Y990" s="182"/>
      <c r="Z990" s="198"/>
      <c r="AA990" s="184"/>
      <c r="AB990" s="184"/>
      <c r="AC990" s="200"/>
      <c r="AD990" s="182" t="s">
        <v>554</v>
      </c>
      <c r="AE990" s="122" t="str">
        <f t="shared" si="142"/>
        <v/>
      </c>
      <c r="AF990" s="125" t="str">
        <f t="shared" si="143"/>
        <v/>
      </c>
      <c r="AG990" s="125"/>
      <c r="AH990" s="121"/>
      <c r="AI990" s="121"/>
      <c r="AJ990" s="126">
        <f t="shared" si="144"/>
        <v>0</v>
      </c>
      <c r="AK990" s="119">
        <f t="shared" si="145"/>
        <v>0</v>
      </c>
      <c r="AL990" s="126">
        <f t="shared" si="148"/>
        <v>0</v>
      </c>
      <c r="AM990" s="178">
        <f t="shared" si="146"/>
        <v>0</v>
      </c>
      <c r="AN990" s="178">
        <f t="shared" si="149"/>
        <v>0</v>
      </c>
      <c r="AO990" s="178">
        <f t="shared" si="147"/>
        <v>0</v>
      </c>
    </row>
    <row r="991" spans="4:41" s="127" customFormat="1" hidden="1">
      <c r="D991" s="60">
        <v>931</v>
      </c>
      <c r="E991" s="182"/>
      <c r="F991" s="183"/>
      <c r="G991" s="184"/>
      <c r="H991" s="121" t="str">
        <f>IF($G991="","",VLOOKUP($G991,加盟団体!$C$9:$H$208,5,FALSE))</f>
        <v/>
      </c>
      <c r="I991" s="123"/>
      <c r="J991" s="124" t="str">
        <f>IF($I991="","",VLOOKUP($I991,加盟団体!$C$9:$H$208,5,FALSE))</f>
        <v/>
      </c>
      <c r="K991" s="182"/>
      <c r="L991" s="124"/>
      <c r="M991" s="182"/>
      <c r="N991" s="124"/>
      <c r="O991" s="183"/>
      <c r="P991" s="182"/>
      <c r="Q991" s="182"/>
      <c r="R991" s="182"/>
      <c r="S991" s="182"/>
      <c r="T991" s="182"/>
      <c r="U991" s="183"/>
      <c r="V991" s="184"/>
      <c r="W991" s="117" t="str">
        <f t="shared" si="141"/>
        <v/>
      </c>
      <c r="X991" s="197"/>
      <c r="Y991" s="182"/>
      <c r="Z991" s="198"/>
      <c r="AA991" s="184"/>
      <c r="AB991" s="184"/>
      <c r="AC991" s="200"/>
      <c r="AD991" s="182" t="s">
        <v>554</v>
      </c>
      <c r="AE991" s="122" t="str">
        <f t="shared" si="142"/>
        <v/>
      </c>
      <c r="AF991" s="125" t="str">
        <f t="shared" si="143"/>
        <v/>
      </c>
      <c r="AG991" s="125"/>
      <c r="AH991" s="121"/>
      <c r="AI991" s="121"/>
      <c r="AJ991" s="126">
        <f t="shared" si="144"/>
        <v>0</v>
      </c>
      <c r="AK991" s="119">
        <f t="shared" si="145"/>
        <v>0</v>
      </c>
      <c r="AL991" s="126">
        <f t="shared" si="148"/>
        <v>0</v>
      </c>
      <c r="AM991" s="178">
        <f t="shared" si="146"/>
        <v>0</v>
      </c>
      <c r="AN991" s="178">
        <f t="shared" si="149"/>
        <v>0</v>
      </c>
      <c r="AO991" s="178">
        <f t="shared" si="147"/>
        <v>0</v>
      </c>
    </row>
    <row r="992" spans="4:41" s="127" customFormat="1" hidden="1">
      <c r="D992" s="60">
        <v>932</v>
      </c>
      <c r="E992" s="182"/>
      <c r="F992" s="183"/>
      <c r="G992" s="184"/>
      <c r="H992" s="121" t="str">
        <f>IF($G992="","",VLOOKUP($G992,加盟団体!$C$9:$H$208,5,FALSE))</f>
        <v/>
      </c>
      <c r="I992" s="123"/>
      <c r="J992" s="124" t="str">
        <f>IF($I992="","",VLOOKUP($I992,加盟団体!$C$9:$H$208,5,FALSE))</f>
        <v/>
      </c>
      <c r="K992" s="182"/>
      <c r="L992" s="124"/>
      <c r="M992" s="182"/>
      <c r="N992" s="124"/>
      <c r="O992" s="183"/>
      <c r="P992" s="182"/>
      <c r="Q992" s="182"/>
      <c r="R992" s="182"/>
      <c r="S992" s="182"/>
      <c r="T992" s="182"/>
      <c r="U992" s="183"/>
      <c r="V992" s="184"/>
      <c r="W992" s="117" t="str">
        <f t="shared" si="141"/>
        <v/>
      </c>
      <c r="X992" s="197"/>
      <c r="Y992" s="182"/>
      <c r="Z992" s="198"/>
      <c r="AA992" s="184"/>
      <c r="AB992" s="184"/>
      <c r="AC992" s="200"/>
      <c r="AD992" s="182" t="s">
        <v>554</v>
      </c>
      <c r="AE992" s="122" t="str">
        <f t="shared" si="142"/>
        <v/>
      </c>
      <c r="AF992" s="125" t="str">
        <f t="shared" si="143"/>
        <v/>
      </c>
      <c r="AG992" s="125"/>
      <c r="AH992" s="121"/>
      <c r="AI992" s="121"/>
      <c r="AJ992" s="126">
        <f t="shared" si="144"/>
        <v>0</v>
      </c>
      <c r="AK992" s="119">
        <f t="shared" si="145"/>
        <v>0</v>
      </c>
      <c r="AL992" s="126">
        <f t="shared" si="148"/>
        <v>0</v>
      </c>
      <c r="AM992" s="178">
        <f t="shared" si="146"/>
        <v>0</v>
      </c>
      <c r="AN992" s="178">
        <f t="shared" si="149"/>
        <v>0</v>
      </c>
      <c r="AO992" s="178">
        <f t="shared" si="147"/>
        <v>0</v>
      </c>
    </row>
    <row r="993" spans="4:41" s="127" customFormat="1" hidden="1">
      <c r="D993" s="60">
        <v>933</v>
      </c>
      <c r="E993" s="182"/>
      <c r="F993" s="183"/>
      <c r="G993" s="184"/>
      <c r="H993" s="121" t="str">
        <f>IF($G993="","",VLOOKUP($G993,加盟団体!$C$9:$H$208,5,FALSE))</f>
        <v/>
      </c>
      <c r="I993" s="123"/>
      <c r="J993" s="124" t="str">
        <f>IF($I993="","",VLOOKUP($I993,加盟団体!$C$9:$H$208,5,FALSE))</f>
        <v/>
      </c>
      <c r="K993" s="182"/>
      <c r="L993" s="124"/>
      <c r="M993" s="182"/>
      <c r="N993" s="124"/>
      <c r="O993" s="183"/>
      <c r="P993" s="182"/>
      <c r="Q993" s="182"/>
      <c r="R993" s="182"/>
      <c r="S993" s="182"/>
      <c r="T993" s="182"/>
      <c r="U993" s="183"/>
      <c r="V993" s="184"/>
      <c r="W993" s="117" t="str">
        <f t="shared" si="141"/>
        <v/>
      </c>
      <c r="X993" s="197"/>
      <c r="Y993" s="182"/>
      <c r="Z993" s="198"/>
      <c r="AA993" s="184"/>
      <c r="AB993" s="184"/>
      <c r="AC993" s="200"/>
      <c r="AD993" s="182" t="s">
        <v>554</v>
      </c>
      <c r="AE993" s="122" t="str">
        <f t="shared" si="142"/>
        <v/>
      </c>
      <c r="AF993" s="125" t="str">
        <f t="shared" si="143"/>
        <v/>
      </c>
      <c r="AG993" s="125"/>
      <c r="AH993" s="121"/>
      <c r="AI993" s="121"/>
      <c r="AJ993" s="126">
        <f t="shared" si="144"/>
        <v>0</v>
      </c>
      <c r="AK993" s="119">
        <f t="shared" si="145"/>
        <v>0</v>
      </c>
      <c r="AL993" s="126">
        <f t="shared" si="148"/>
        <v>0</v>
      </c>
      <c r="AM993" s="178">
        <f t="shared" si="146"/>
        <v>0</v>
      </c>
      <c r="AN993" s="178">
        <f t="shared" si="149"/>
        <v>0</v>
      </c>
      <c r="AO993" s="178">
        <f t="shared" si="147"/>
        <v>0</v>
      </c>
    </row>
    <row r="994" spans="4:41" s="127" customFormat="1" hidden="1">
      <c r="D994" s="60">
        <v>934</v>
      </c>
      <c r="E994" s="182"/>
      <c r="F994" s="183"/>
      <c r="G994" s="184"/>
      <c r="H994" s="121" t="str">
        <f>IF($G994="","",VLOOKUP($G994,加盟団体!$C$9:$H$208,5,FALSE))</f>
        <v/>
      </c>
      <c r="I994" s="123"/>
      <c r="J994" s="124" t="str">
        <f>IF($I994="","",VLOOKUP($I994,加盟団体!$C$9:$H$208,5,FALSE))</f>
        <v/>
      </c>
      <c r="K994" s="182"/>
      <c r="L994" s="124"/>
      <c r="M994" s="182"/>
      <c r="N994" s="124"/>
      <c r="O994" s="183"/>
      <c r="P994" s="182"/>
      <c r="Q994" s="182"/>
      <c r="R994" s="182"/>
      <c r="S994" s="182"/>
      <c r="T994" s="182"/>
      <c r="U994" s="183"/>
      <c r="V994" s="184"/>
      <c r="W994" s="117" t="str">
        <f t="shared" si="141"/>
        <v/>
      </c>
      <c r="X994" s="197"/>
      <c r="Y994" s="182"/>
      <c r="Z994" s="198"/>
      <c r="AA994" s="184"/>
      <c r="AB994" s="184"/>
      <c r="AC994" s="200"/>
      <c r="AD994" s="182" t="s">
        <v>554</v>
      </c>
      <c r="AE994" s="122" t="str">
        <f t="shared" si="142"/>
        <v/>
      </c>
      <c r="AF994" s="125" t="str">
        <f t="shared" si="143"/>
        <v/>
      </c>
      <c r="AG994" s="125"/>
      <c r="AH994" s="121"/>
      <c r="AI994" s="121"/>
      <c r="AJ994" s="126">
        <f t="shared" si="144"/>
        <v>0</v>
      </c>
      <c r="AK994" s="119">
        <f t="shared" si="145"/>
        <v>0</v>
      </c>
      <c r="AL994" s="126">
        <f t="shared" si="148"/>
        <v>0</v>
      </c>
      <c r="AM994" s="178">
        <f t="shared" si="146"/>
        <v>0</v>
      </c>
      <c r="AN994" s="178">
        <f t="shared" si="149"/>
        <v>0</v>
      </c>
      <c r="AO994" s="178">
        <f t="shared" si="147"/>
        <v>0</v>
      </c>
    </row>
    <row r="995" spans="4:41" s="127" customFormat="1" hidden="1">
      <c r="D995" s="60">
        <v>935</v>
      </c>
      <c r="E995" s="182"/>
      <c r="F995" s="183"/>
      <c r="G995" s="184"/>
      <c r="H995" s="121" t="str">
        <f>IF($G995="","",VLOOKUP($G995,加盟団体!$C$9:$H$208,5,FALSE))</f>
        <v/>
      </c>
      <c r="I995" s="123"/>
      <c r="J995" s="124" t="str">
        <f>IF($I995="","",VLOOKUP($I995,加盟団体!$C$9:$H$208,5,FALSE))</f>
        <v/>
      </c>
      <c r="K995" s="182"/>
      <c r="L995" s="124"/>
      <c r="M995" s="182"/>
      <c r="N995" s="124"/>
      <c r="O995" s="183"/>
      <c r="P995" s="182"/>
      <c r="Q995" s="182"/>
      <c r="R995" s="182"/>
      <c r="S995" s="182"/>
      <c r="T995" s="182"/>
      <c r="U995" s="183"/>
      <c r="V995" s="184"/>
      <c r="W995" s="117" t="str">
        <f t="shared" si="141"/>
        <v/>
      </c>
      <c r="X995" s="197"/>
      <c r="Y995" s="182"/>
      <c r="Z995" s="198"/>
      <c r="AA995" s="184"/>
      <c r="AB995" s="184"/>
      <c r="AC995" s="200"/>
      <c r="AD995" s="182" t="s">
        <v>554</v>
      </c>
      <c r="AE995" s="122" t="str">
        <f t="shared" si="142"/>
        <v/>
      </c>
      <c r="AF995" s="125" t="str">
        <f t="shared" si="143"/>
        <v/>
      </c>
      <c r="AG995" s="125"/>
      <c r="AH995" s="121"/>
      <c r="AI995" s="121"/>
      <c r="AJ995" s="126">
        <f t="shared" si="144"/>
        <v>0</v>
      </c>
      <c r="AK995" s="119">
        <f t="shared" si="145"/>
        <v>0</v>
      </c>
      <c r="AL995" s="126">
        <f t="shared" si="148"/>
        <v>0</v>
      </c>
      <c r="AM995" s="178">
        <f t="shared" si="146"/>
        <v>0</v>
      </c>
      <c r="AN995" s="178">
        <f t="shared" si="149"/>
        <v>0</v>
      </c>
      <c r="AO995" s="178">
        <f t="shared" si="147"/>
        <v>0</v>
      </c>
    </row>
    <row r="996" spans="4:41" s="127" customFormat="1" hidden="1">
      <c r="D996" s="60">
        <v>936</v>
      </c>
      <c r="E996" s="182"/>
      <c r="F996" s="183"/>
      <c r="G996" s="184"/>
      <c r="H996" s="121" t="str">
        <f>IF($G996="","",VLOOKUP($G996,加盟団体!$C$9:$H$208,5,FALSE))</f>
        <v/>
      </c>
      <c r="I996" s="123"/>
      <c r="J996" s="124" t="str">
        <f>IF($I996="","",VLOOKUP($I996,加盟団体!$C$9:$H$208,5,FALSE))</f>
        <v/>
      </c>
      <c r="K996" s="182"/>
      <c r="L996" s="124"/>
      <c r="M996" s="182"/>
      <c r="N996" s="124"/>
      <c r="O996" s="183"/>
      <c r="P996" s="182"/>
      <c r="Q996" s="182"/>
      <c r="R996" s="182"/>
      <c r="S996" s="182"/>
      <c r="T996" s="182"/>
      <c r="U996" s="183"/>
      <c r="V996" s="184"/>
      <c r="W996" s="117" t="str">
        <f t="shared" si="141"/>
        <v/>
      </c>
      <c r="X996" s="197"/>
      <c r="Y996" s="182"/>
      <c r="Z996" s="198"/>
      <c r="AA996" s="184"/>
      <c r="AB996" s="184"/>
      <c r="AC996" s="200"/>
      <c r="AD996" s="182" t="s">
        <v>554</v>
      </c>
      <c r="AE996" s="122" t="str">
        <f t="shared" si="142"/>
        <v/>
      </c>
      <c r="AF996" s="125" t="str">
        <f t="shared" si="143"/>
        <v/>
      </c>
      <c r="AG996" s="125"/>
      <c r="AH996" s="121"/>
      <c r="AI996" s="121"/>
      <c r="AJ996" s="126">
        <f t="shared" si="144"/>
        <v>0</v>
      </c>
      <c r="AK996" s="119">
        <f t="shared" si="145"/>
        <v>0</v>
      </c>
      <c r="AL996" s="126">
        <f t="shared" si="148"/>
        <v>0</v>
      </c>
      <c r="AM996" s="178">
        <f t="shared" si="146"/>
        <v>0</v>
      </c>
      <c r="AN996" s="178">
        <f t="shared" si="149"/>
        <v>0</v>
      </c>
      <c r="AO996" s="178">
        <f t="shared" si="147"/>
        <v>0</v>
      </c>
    </row>
    <row r="997" spans="4:41" s="127" customFormat="1" hidden="1">
      <c r="D997" s="60">
        <v>937</v>
      </c>
      <c r="E997" s="182"/>
      <c r="F997" s="183"/>
      <c r="G997" s="184"/>
      <c r="H997" s="121" t="str">
        <f>IF($G997="","",VLOOKUP($G997,加盟団体!$C$9:$H$208,5,FALSE))</f>
        <v/>
      </c>
      <c r="I997" s="123"/>
      <c r="J997" s="124" t="str">
        <f>IF($I997="","",VLOOKUP($I997,加盟団体!$C$9:$H$208,5,FALSE))</f>
        <v/>
      </c>
      <c r="K997" s="182"/>
      <c r="L997" s="124"/>
      <c r="M997" s="182"/>
      <c r="N997" s="124"/>
      <c r="O997" s="183"/>
      <c r="P997" s="182"/>
      <c r="Q997" s="182"/>
      <c r="R997" s="182"/>
      <c r="S997" s="182"/>
      <c r="T997" s="182"/>
      <c r="U997" s="183"/>
      <c r="V997" s="184"/>
      <c r="W997" s="117" t="str">
        <f t="shared" si="141"/>
        <v/>
      </c>
      <c r="X997" s="197"/>
      <c r="Y997" s="182"/>
      <c r="Z997" s="198"/>
      <c r="AA997" s="184"/>
      <c r="AB997" s="184"/>
      <c r="AC997" s="200"/>
      <c r="AD997" s="182" t="s">
        <v>554</v>
      </c>
      <c r="AE997" s="122" t="str">
        <f t="shared" si="142"/>
        <v/>
      </c>
      <c r="AF997" s="125" t="str">
        <f t="shared" si="143"/>
        <v/>
      </c>
      <c r="AG997" s="125"/>
      <c r="AH997" s="121"/>
      <c r="AI997" s="121"/>
      <c r="AJ997" s="126">
        <f t="shared" si="144"/>
        <v>0</v>
      </c>
      <c r="AK997" s="119">
        <f t="shared" si="145"/>
        <v>0</v>
      </c>
      <c r="AL997" s="126">
        <f t="shared" si="148"/>
        <v>0</v>
      </c>
      <c r="AM997" s="178">
        <f t="shared" si="146"/>
        <v>0</v>
      </c>
      <c r="AN997" s="178">
        <f t="shared" si="149"/>
        <v>0</v>
      </c>
      <c r="AO997" s="178">
        <f t="shared" si="147"/>
        <v>0</v>
      </c>
    </row>
    <row r="998" spans="4:41" s="127" customFormat="1" hidden="1">
      <c r="D998" s="60">
        <v>938</v>
      </c>
      <c r="E998" s="182"/>
      <c r="F998" s="183"/>
      <c r="G998" s="184"/>
      <c r="H998" s="121" t="str">
        <f>IF($G998="","",VLOOKUP($G998,加盟団体!$C$9:$H$208,5,FALSE))</f>
        <v/>
      </c>
      <c r="I998" s="123"/>
      <c r="J998" s="124" t="str">
        <f>IF($I998="","",VLOOKUP($I998,加盟団体!$C$9:$H$208,5,FALSE))</f>
        <v/>
      </c>
      <c r="K998" s="182"/>
      <c r="L998" s="124"/>
      <c r="M998" s="182"/>
      <c r="N998" s="124"/>
      <c r="O998" s="183"/>
      <c r="P998" s="182"/>
      <c r="Q998" s="182"/>
      <c r="R998" s="182"/>
      <c r="S998" s="182"/>
      <c r="T998" s="182"/>
      <c r="U998" s="183"/>
      <c r="V998" s="184"/>
      <c r="W998" s="117" t="str">
        <f t="shared" si="141"/>
        <v/>
      </c>
      <c r="X998" s="197"/>
      <c r="Y998" s="182"/>
      <c r="Z998" s="198"/>
      <c r="AA998" s="184"/>
      <c r="AB998" s="184"/>
      <c r="AC998" s="200"/>
      <c r="AD998" s="182" t="s">
        <v>554</v>
      </c>
      <c r="AE998" s="122" t="str">
        <f t="shared" si="142"/>
        <v/>
      </c>
      <c r="AF998" s="125" t="str">
        <f t="shared" si="143"/>
        <v/>
      </c>
      <c r="AG998" s="125"/>
      <c r="AH998" s="121"/>
      <c r="AI998" s="121"/>
      <c r="AJ998" s="126">
        <f t="shared" si="144"/>
        <v>0</v>
      </c>
      <c r="AK998" s="119">
        <f t="shared" si="145"/>
        <v>0</v>
      </c>
      <c r="AL998" s="126">
        <f t="shared" si="148"/>
        <v>0</v>
      </c>
      <c r="AM998" s="178">
        <f t="shared" si="146"/>
        <v>0</v>
      </c>
      <c r="AN998" s="178">
        <f t="shared" si="149"/>
        <v>0</v>
      </c>
      <c r="AO998" s="178">
        <f t="shared" si="147"/>
        <v>0</v>
      </c>
    </row>
    <row r="999" spans="4:41" s="127" customFormat="1" hidden="1">
      <c r="D999" s="60">
        <v>939</v>
      </c>
      <c r="E999" s="182"/>
      <c r="F999" s="183"/>
      <c r="G999" s="184"/>
      <c r="H999" s="121" t="str">
        <f>IF($G999="","",VLOOKUP($G999,加盟団体!$C$9:$H$208,5,FALSE))</f>
        <v/>
      </c>
      <c r="I999" s="123"/>
      <c r="J999" s="124" t="str">
        <f>IF($I999="","",VLOOKUP($I999,加盟団体!$C$9:$H$208,5,FALSE))</f>
        <v/>
      </c>
      <c r="K999" s="182"/>
      <c r="L999" s="124"/>
      <c r="M999" s="182"/>
      <c r="N999" s="124"/>
      <c r="O999" s="183"/>
      <c r="P999" s="182"/>
      <c r="Q999" s="182"/>
      <c r="R999" s="182"/>
      <c r="S999" s="182"/>
      <c r="T999" s="182"/>
      <c r="U999" s="183"/>
      <c r="V999" s="184"/>
      <c r="W999" s="117" t="str">
        <f t="shared" si="141"/>
        <v/>
      </c>
      <c r="X999" s="197"/>
      <c r="Y999" s="182"/>
      <c r="Z999" s="198"/>
      <c r="AA999" s="184"/>
      <c r="AB999" s="184"/>
      <c r="AC999" s="200"/>
      <c r="AD999" s="182" t="s">
        <v>554</v>
      </c>
      <c r="AE999" s="122" t="str">
        <f t="shared" si="142"/>
        <v/>
      </c>
      <c r="AF999" s="125" t="str">
        <f t="shared" si="143"/>
        <v/>
      </c>
      <c r="AG999" s="125"/>
      <c r="AH999" s="121"/>
      <c r="AI999" s="121"/>
      <c r="AJ999" s="126">
        <f t="shared" si="144"/>
        <v>0</v>
      </c>
      <c r="AK999" s="119">
        <f t="shared" si="145"/>
        <v>0</v>
      </c>
      <c r="AL999" s="126">
        <f t="shared" si="148"/>
        <v>0</v>
      </c>
      <c r="AM999" s="178">
        <f t="shared" si="146"/>
        <v>0</v>
      </c>
      <c r="AN999" s="178">
        <f t="shared" si="149"/>
        <v>0</v>
      </c>
      <c r="AO999" s="178">
        <f t="shared" si="147"/>
        <v>0</v>
      </c>
    </row>
    <row r="1000" spans="4:41" s="127" customFormat="1" hidden="1">
      <c r="D1000" s="60">
        <v>940</v>
      </c>
      <c r="E1000" s="182"/>
      <c r="F1000" s="183"/>
      <c r="G1000" s="184"/>
      <c r="H1000" s="121" t="str">
        <f>IF($G1000="","",VLOOKUP($G1000,加盟団体!$C$9:$H$208,5,FALSE))</f>
        <v/>
      </c>
      <c r="I1000" s="123"/>
      <c r="J1000" s="124" t="str">
        <f>IF($I1000="","",VLOOKUP($I1000,加盟団体!$C$9:$H$208,5,FALSE))</f>
        <v/>
      </c>
      <c r="K1000" s="182"/>
      <c r="L1000" s="124"/>
      <c r="M1000" s="182"/>
      <c r="N1000" s="124"/>
      <c r="O1000" s="183"/>
      <c r="P1000" s="182"/>
      <c r="Q1000" s="182"/>
      <c r="R1000" s="182"/>
      <c r="S1000" s="182"/>
      <c r="T1000" s="182"/>
      <c r="U1000" s="183"/>
      <c r="V1000" s="184"/>
      <c r="W1000" s="117" t="str">
        <f t="shared" si="141"/>
        <v/>
      </c>
      <c r="X1000" s="197"/>
      <c r="Y1000" s="182"/>
      <c r="Z1000" s="198"/>
      <c r="AA1000" s="184"/>
      <c r="AB1000" s="184"/>
      <c r="AC1000" s="200"/>
      <c r="AD1000" s="182" t="s">
        <v>554</v>
      </c>
      <c r="AE1000" s="122" t="str">
        <f t="shared" si="142"/>
        <v/>
      </c>
      <c r="AF1000" s="125" t="str">
        <f t="shared" si="143"/>
        <v/>
      </c>
      <c r="AG1000" s="125"/>
      <c r="AH1000" s="121"/>
      <c r="AI1000" s="121"/>
      <c r="AJ1000" s="126">
        <f t="shared" si="144"/>
        <v>0</v>
      </c>
      <c r="AK1000" s="119">
        <f t="shared" si="145"/>
        <v>0</v>
      </c>
      <c r="AL1000" s="126">
        <f t="shared" si="148"/>
        <v>0</v>
      </c>
      <c r="AM1000" s="178">
        <f t="shared" si="146"/>
        <v>0</v>
      </c>
      <c r="AN1000" s="178">
        <f t="shared" si="149"/>
        <v>0</v>
      </c>
      <c r="AO1000" s="178">
        <f t="shared" si="147"/>
        <v>0</v>
      </c>
    </row>
    <row r="1001" spans="4:41" s="127" customFormat="1" hidden="1">
      <c r="D1001" s="60">
        <v>941</v>
      </c>
      <c r="E1001" s="182"/>
      <c r="F1001" s="183"/>
      <c r="G1001" s="184"/>
      <c r="H1001" s="121" t="str">
        <f>IF($G1001="","",VLOOKUP($G1001,加盟団体!$C$9:$H$208,5,FALSE))</f>
        <v/>
      </c>
      <c r="I1001" s="123"/>
      <c r="J1001" s="124" t="str">
        <f>IF($I1001="","",VLOOKUP($I1001,加盟団体!$C$9:$H$208,5,FALSE))</f>
        <v/>
      </c>
      <c r="K1001" s="182"/>
      <c r="L1001" s="124"/>
      <c r="M1001" s="182"/>
      <c r="N1001" s="124"/>
      <c r="O1001" s="183"/>
      <c r="P1001" s="182"/>
      <c r="Q1001" s="182"/>
      <c r="R1001" s="182"/>
      <c r="S1001" s="182"/>
      <c r="T1001" s="182"/>
      <c r="U1001" s="183"/>
      <c r="V1001" s="184"/>
      <c r="W1001" s="117" t="str">
        <f t="shared" si="141"/>
        <v/>
      </c>
      <c r="X1001" s="197"/>
      <c r="Y1001" s="182"/>
      <c r="Z1001" s="198"/>
      <c r="AA1001" s="184"/>
      <c r="AB1001" s="184"/>
      <c r="AC1001" s="200"/>
      <c r="AD1001" s="182" t="s">
        <v>554</v>
      </c>
      <c r="AE1001" s="122" t="str">
        <f t="shared" si="142"/>
        <v/>
      </c>
      <c r="AF1001" s="125" t="str">
        <f t="shared" si="143"/>
        <v/>
      </c>
      <c r="AG1001" s="125"/>
      <c r="AH1001" s="121"/>
      <c r="AI1001" s="121"/>
      <c r="AJ1001" s="126">
        <f t="shared" si="144"/>
        <v>0</v>
      </c>
      <c r="AK1001" s="119">
        <f t="shared" si="145"/>
        <v>0</v>
      </c>
      <c r="AL1001" s="126">
        <f t="shared" si="148"/>
        <v>0</v>
      </c>
      <c r="AM1001" s="178">
        <f t="shared" si="146"/>
        <v>0</v>
      </c>
      <c r="AN1001" s="178">
        <f t="shared" si="149"/>
        <v>0</v>
      </c>
      <c r="AO1001" s="178">
        <f t="shared" si="147"/>
        <v>0</v>
      </c>
    </row>
    <row r="1002" spans="4:41" s="127" customFormat="1" hidden="1">
      <c r="D1002" s="60">
        <v>942</v>
      </c>
      <c r="E1002" s="182"/>
      <c r="F1002" s="183"/>
      <c r="G1002" s="184"/>
      <c r="H1002" s="121" t="str">
        <f>IF($G1002="","",VLOOKUP($G1002,加盟団体!$C$9:$H$208,5,FALSE))</f>
        <v/>
      </c>
      <c r="I1002" s="123"/>
      <c r="J1002" s="124" t="str">
        <f>IF($I1002="","",VLOOKUP($I1002,加盟団体!$C$9:$H$208,5,FALSE))</f>
        <v/>
      </c>
      <c r="K1002" s="182"/>
      <c r="L1002" s="124"/>
      <c r="M1002" s="182"/>
      <c r="N1002" s="124"/>
      <c r="O1002" s="183"/>
      <c r="P1002" s="182"/>
      <c r="Q1002" s="182"/>
      <c r="R1002" s="182"/>
      <c r="S1002" s="182"/>
      <c r="T1002" s="182"/>
      <c r="U1002" s="183"/>
      <c r="V1002" s="184"/>
      <c r="W1002" s="117" t="str">
        <f t="shared" si="141"/>
        <v/>
      </c>
      <c r="X1002" s="197"/>
      <c r="Y1002" s="182"/>
      <c r="Z1002" s="198"/>
      <c r="AA1002" s="184"/>
      <c r="AB1002" s="184"/>
      <c r="AC1002" s="200"/>
      <c r="AD1002" s="182" t="s">
        <v>554</v>
      </c>
      <c r="AE1002" s="122" t="str">
        <f t="shared" si="142"/>
        <v/>
      </c>
      <c r="AF1002" s="125" t="str">
        <f t="shared" si="143"/>
        <v/>
      </c>
      <c r="AG1002" s="125"/>
      <c r="AH1002" s="121"/>
      <c r="AI1002" s="121"/>
      <c r="AJ1002" s="126">
        <f t="shared" si="144"/>
        <v>0</v>
      </c>
      <c r="AK1002" s="119">
        <f t="shared" si="145"/>
        <v>0</v>
      </c>
      <c r="AL1002" s="126">
        <f t="shared" si="148"/>
        <v>0</v>
      </c>
      <c r="AM1002" s="178">
        <f t="shared" si="146"/>
        <v>0</v>
      </c>
      <c r="AN1002" s="178">
        <f t="shared" si="149"/>
        <v>0</v>
      </c>
      <c r="AO1002" s="178">
        <f t="shared" si="147"/>
        <v>0</v>
      </c>
    </row>
    <row r="1003" spans="4:41" s="127" customFormat="1" hidden="1">
      <c r="D1003" s="60">
        <v>943</v>
      </c>
      <c r="E1003" s="182"/>
      <c r="F1003" s="183"/>
      <c r="G1003" s="184"/>
      <c r="H1003" s="121" t="str">
        <f>IF($G1003="","",VLOOKUP($G1003,加盟団体!$C$9:$H$208,5,FALSE))</f>
        <v/>
      </c>
      <c r="I1003" s="123"/>
      <c r="J1003" s="124" t="str">
        <f>IF($I1003="","",VLOOKUP($I1003,加盟団体!$C$9:$H$208,5,FALSE))</f>
        <v/>
      </c>
      <c r="K1003" s="182"/>
      <c r="L1003" s="124"/>
      <c r="M1003" s="182"/>
      <c r="N1003" s="124"/>
      <c r="O1003" s="183"/>
      <c r="P1003" s="182"/>
      <c r="Q1003" s="182"/>
      <c r="R1003" s="182"/>
      <c r="S1003" s="182"/>
      <c r="T1003" s="182"/>
      <c r="U1003" s="183"/>
      <c r="V1003" s="184"/>
      <c r="W1003" s="117" t="str">
        <f t="shared" si="141"/>
        <v/>
      </c>
      <c r="X1003" s="197"/>
      <c r="Y1003" s="182"/>
      <c r="Z1003" s="198"/>
      <c r="AA1003" s="184"/>
      <c r="AB1003" s="184"/>
      <c r="AC1003" s="200"/>
      <c r="AD1003" s="182" t="s">
        <v>554</v>
      </c>
      <c r="AE1003" s="122" t="str">
        <f t="shared" si="142"/>
        <v/>
      </c>
      <c r="AF1003" s="125" t="str">
        <f t="shared" si="143"/>
        <v/>
      </c>
      <c r="AG1003" s="125"/>
      <c r="AH1003" s="121"/>
      <c r="AI1003" s="121"/>
      <c r="AJ1003" s="126">
        <f t="shared" si="144"/>
        <v>0</v>
      </c>
      <c r="AK1003" s="119">
        <f t="shared" si="145"/>
        <v>0</v>
      </c>
      <c r="AL1003" s="126">
        <f t="shared" si="148"/>
        <v>0</v>
      </c>
      <c r="AM1003" s="178">
        <f t="shared" si="146"/>
        <v>0</v>
      </c>
      <c r="AN1003" s="178">
        <f t="shared" si="149"/>
        <v>0</v>
      </c>
      <c r="AO1003" s="178">
        <f t="shared" si="147"/>
        <v>0</v>
      </c>
    </row>
    <row r="1004" spans="4:41" s="127" customFormat="1" hidden="1">
      <c r="D1004" s="60">
        <v>944</v>
      </c>
      <c r="E1004" s="182"/>
      <c r="F1004" s="183"/>
      <c r="G1004" s="184"/>
      <c r="H1004" s="121" t="str">
        <f>IF($G1004="","",VLOOKUP($G1004,加盟団体!$C$9:$H$208,5,FALSE))</f>
        <v/>
      </c>
      <c r="I1004" s="123"/>
      <c r="J1004" s="124" t="str">
        <f>IF($I1004="","",VLOOKUP($I1004,加盟団体!$C$9:$H$208,5,FALSE))</f>
        <v/>
      </c>
      <c r="K1004" s="182"/>
      <c r="L1004" s="124"/>
      <c r="M1004" s="182"/>
      <c r="N1004" s="124"/>
      <c r="O1004" s="183"/>
      <c r="P1004" s="182"/>
      <c r="Q1004" s="182"/>
      <c r="R1004" s="182"/>
      <c r="S1004" s="182"/>
      <c r="T1004" s="182"/>
      <c r="U1004" s="183"/>
      <c r="V1004" s="184"/>
      <c r="W1004" s="117" t="str">
        <f t="shared" si="141"/>
        <v/>
      </c>
      <c r="X1004" s="197"/>
      <c r="Y1004" s="182"/>
      <c r="Z1004" s="198"/>
      <c r="AA1004" s="184"/>
      <c r="AB1004" s="184"/>
      <c r="AC1004" s="200"/>
      <c r="AD1004" s="182" t="s">
        <v>554</v>
      </c>
      <c r="AE1004" s="122" t="str">
        <f t="shared" si="142"/>
        <v/>
      </c>
      <c r="AF1004" s="125" t="str">
        <f t="shared" si="143"/>
        <v/>
      </c>
      <c r="AG1004" s="125"/>
      <c r="AH1004" s="121"/>
      <c r="AI1004" s="121"/>
      <c r="AJ1004" s="126">
        <f t="shared" si="144"/>
        <v>0</v>
      </c>
      <c r="AK1004" s="119">
        <f t="shared" si="145"/>
        <v>0</v>
      </c>
      <c r="AL1004" s="126">
        <f t="shared" si="148"/>
        <v>0</v>
      </c>
      <c r="AM1004" s="178">
        <f t="shared" si="146"/>
        <v>0</v>
      </c>
      <c r="AN1004" s="178">
        <f t="shared" si="149"/>
        <v>0</v>
      </c>
      <c r="AO1004" s="178">
        <f t="shared" si="147"/>
        <v>0</v>
      </c>
    </row>
    <row r="1005" spans="4:41" s="127" customFormat="1" hidden="1">
      <c r="D1005" s="60">
        <v>945</v>
      </c>
      <c r="E1005" s="182"/>
      <c r="F1005" s="183"/>
      <c r="G1005" s="184"/>
      <c r="H1005" s="121" t="str">
        <f>IF($G1005="","",VLOOKUP($G1005,加盟団体!$C$9:$H$208,5,FALSE))</f>
        <v/>
      </c>
      <c r="I1005" s="123"/>
      <c r="J1005" s="124" t="str">
        <f>IF($I1005="","",VLOOKUP($I1005,加盟団体!$C$9:$H$208,5,FALSE))</f>
        <v/>
      </c>
      <c r="K1005" s="182"/>
      <c r="L1005" s="124"/>
      <c r="M1005" s="182"/>
      <c r="N1005" s="124"/>
      <c r="O1005" s="183"/>
      <c r="P1005" s="182"/>
      <c r="Q1005" s="182"/>
      <c r="R1005" s="182"/>
      <c r="S1005" s="182"/>
      <c r="T1005" s="182"/>
      <c r="U1005" s="183"/>
      <c r="V1005" s="184"/>
      <c r="W1005" s="117" t="str">
        <f t="shared" si="141"/>
        <v/>
      </c>
      <c r="X1005" s="197"/>
      <c r="Y1005" s="182"/>
      <c r="Z1005" s="198"/>
      <c r="AA1005" s="184"/>
      <c r="AB1005" s="184"/>
      <c r="AC1005" s="200"/>
      <c r="AD1005" s="182" t="s">
        <v>554</v>
      </c>
      <c r="AE1005" s="122" t="str">
        <f t="shared" si="142"/>
        <v/>
      </c>
      <c r="AF1005" s="125" t="str">
        <f t="shared" si="143"/>
        <v/>
      </c>
      <c r="AG1005" s="125"/>
      <c r="AH1005" s="121"/>
      <c r="AI1005" s="121"/>
      <c r="AJ1005" s="126">
        <f t="shared" si="144"/>
        <v>0</v>
      </c>
      <c r="AK1005" s="119">
        <f t="shared" si="145"/>
        <v>0</v>
      </c>
      <c r="AL1005" s="126">
        <f t="shared" si="148"/>
        <v>0</v>
      </c>
      <c r="AM1005" s="178">
        <f t="shared" si="146"/>
        <v>0</v>
      </c>
      <c r="AN1005" s="178">
        <f t="shared" si="149"/>
        <v>0</v>
      </c>
      <c r="AO1005" s="178">
        <f t="shared" si="147"/>
        <v>0</v>
      </c>
    </row>
    <row r="1006" spans="4:41" s="127" customFormat="1" hidden="1">
      <c r="D1006" s="60">
        <v>946</v>
      </c>
      <c r="E1006" s="182"/>
      <c r="F1006" s="183"/>
      <c r="G1006" s="184"/>
      <c r="H1006" s="121" t="str">
        <f>IF($G1006="","",VLOOKUP($G1006,加盟団体!$C$9:$H$208,5,FALSE))</f>
        <v/>
      </c>
      <c r="I1006" s="123"/>
      <c r="J1006" s="124" t="str">
        <f>IF($I1006="","",VLOOKUP($I1006,加盟団体!$C$9:$H$208,5,FALSE))</f>
        <v/>
      </c>
      <c r="K1006" s="182"/>
      <c r="L1006" s="124"/>
      <c r="M1006" s="182"/>
      <c r="N1006" s="124"/>
      <c r="O1006" s="183"/>
      <c r="P1006" s="182"/>
      <c r="Q1006" s="182"/>
      <c r="R1006" s="182"/>
      <c r="S1006" s="182"/>
      <c r="T1006" s="182"/>
      <c r="U1006" s="183"/>
      <c r="V1006" s="184"/>
      <c r="W1006" s="117" t="str">
        <f t="shared" si="141"/>
        <v/>
      </c>
      <c r="X1006" s="197"/>
      <c r="Y1006" s="182"/>
      <c r="Z1006" s="198"/>
      <c r="AA1006" s="184"/>
      <c r="AB1006" s="184"/>
      <c r="AC1006" s="200"/>
      <c r="AD1006" s="182" t="s">
        <v>554</v>
      </c>
      <c r="AE1006" s="122" t="str">
        <f t="shared" si="142"/>
        <v/>
      </c>
      <c r="AF1006" s="125" t="str">
        <f t="shared" si="143"/>
        <v/>
      </c>
      <c r="AG1006" s="125"/>
      <c r="AH1006" s="121"/>
      <c r="AI1006" s="121"/>
      <c r="AJ1006" s="126">
        <f t="shared" si="144"/>
        <v>0</v>
      </c>
      <c r="AK1006" s="119">
        <f t="shared" si="145"/>
        <v>0</v>
      </c>
      <c r="AL1006" s="126">
        <f t="shared" si="148"/>
        <v>0</v>
      </c>
      <c r="AM1006" s="178">
        <f t="shared" si="146"/>
        <v>0</v>
      </c>
      <c r="AN1006" s="178">
        <f t="shared" si="149"/>
        <v>0</v>
      </c>
      <c r="AO1006" s="178">
        <f t="shared" si="147"/>
        <v>0</v>
      </c>
    </row>
    <row r="1007" spans="4:41" s="127" customFormat="1" hidden="1">
      <c r="D1007" s="60">
        <v>947</v>
      </c>
      <c r="E1007" s="182"/>
      <c r="F1007" s="183"/>
      <c r="G1007" s="184"/>
      <c r="H1007" s="121" t="str">
        <f>IF($G1007="","",VLOOKUP($G1007,加盟団体!$C$9:$H$208,5,FALSE))</f>
        <v/>
      </c>
      <c r="I1007" s="123"/>
      <c r="J1007" s="124" t="str">
        <f>IF($I1007="","",VLOOKUP($I1007,加盟団体!$C$9:$H$208,5,FALSE))</f>
        <v/>
      </c>
      <c r="K1007" s="182"/>
      <c r="L1007" s="124"/>
      <c r="M1007" s="182"/>
      <c r="N1007" s="124"/>
      <c r="O1007" s="183"/>
      <c r="P1007" s="182"/>
      <c r="Q1007" s="182"/>
      <c r="R1007" s="182"/>
      <c r="S1007" s="182"/>
      <c r="T1007" s="182"/>
      <c r="U1007" s="183"/>
      <c r="V1007" s="184"/>
      <c r="W1007" s="117" t="str">
        <f t="shared" si="141"/>
        <v/>
      </c>
      <c r="X1007" s="197"/>
      <c r="Y1007" s="182"/>
      <c r="Z1007" s="198"/>
      <c r="AA1007" s="184"/>
      <c r="AB1007" s="184"/>
      <c r="AC1007" s="200"/>
      <c r="AD1007" s="182" t="s">
        <v>554</v>
      </c>
      <c r="AE1007" s="122" t="str">
        <f t="shared" si="142"/>
        <v/>
      </c>
      <c r="AF1007" s="125" t="str">
        <f t="shared" si="143"/>
        <v/>
      </c>
      <c r="AG1007" s="125"/>
      <c r="AH1007" s="121"/>
      <c r="AI1007" s="121"/>
      <c r="AJ1007" s="126">
        <f t="shared" si="144"/>
        <v>0</v>
      </c>
      <c r="AK1007" s="119">
        <f t="shared" si="145"/>
        <v>0</v>
      </c>
      <c r="AL1007" s="126">
        <f t="shared" si="148"/>
        <v>0</v>
      </c>
      <c r="AM1007" s="178">
        <f t="shared" si="146"/>
        <v>0</v>
      </c>
      <c r="AN1007" s="178">
        <f t="shared" si="149"/>
        <v>0</v>
      </c>
      <c r="AO1007" s="178">
        <f t="shared" si="147"/>
        <v>0</v>
      </c>
    </row>
    <row r="1008" spans="4:41" s="127" customFormat="1" hidden="1">
      <c r="D1008" s="60">
        <v>948</v>
      </c>
      <c r="E1008" s="182"/>
      <c r="F1008" s="183"/>
      <c r="G1008" s="184"/>
      <c r="H1008" s="121" t="str">
        <f>IF($G1008="","",VLOOKUP($G1008,加盟団体!$C$9:$H$208,5,FALSE))</f>
        <v/>
      </c>
      <c r="I1008" s="123"/>
      <c r="J1008" s="124" t="str">
        <f>IF($I1008="","",VLOOKUP($I1008,加盟団体!$C$9:$H$208,5,FALSE))</f>
        <v/>
      </c>
      <c r="K1008" s="182"/>
      <c r="L1008" s="124"/>
      <c r="M1008" s="182"/>
      <c r="N1008" s="124"/>
      <c r="O1008" s="183"/>
      <c r="P1008" s="182"/>
      <c r="Q1008" s="182"/>
      <c r="R1008" s="182"/>
      <c r="S1008" s="182"/>
      <c r="T1008" s="182"/>
      <c r="U1008" s="183"/>
      <c r="V1008" s="184"/>
      <c r="W1008" s="117" t="str">
        <f t="shared" si="141"/>
        <v/>
      </c>
      <c r="X1008" s="197"/>
      <c r="Y1008" s="182"/>
      <c r="Z1008" s="198"/>
      <c r="AA1008" s="184"/>
      <c r="AB1008" s="184"/>
      <c r="AC1008" s="200"/>
      <c r="AD1008" s="182" t="s">
        <v>554</v>
      </c>
      <c r="AE1008" s="122" t="str">
        <f t="shared" si="142"/>
        <v/>
      </c>
      <c r="AF1008" s="125" t="str">
        <f t="shared" si="143"/>
        <v/>
      </c>
      <c r="AG1008" s="125"/>
      <c r="AH1008" s="121"/>
      <c r="AI1008" s="121"/>
      <c r="AJ1008" s="126">
        <f t="shared" si="144"/>
        <v>0</v>
      </c>
      <c r="AK1008" s="119">
        <f t="shared" si="145"/>
        <v>0</v>
      </c>
      <c r="AL1008" s="126">
        <f t="shared" si="148"/>
        <v>0</v>
      </c>
      <c r="AM1008" s="178">
        <f t="shared" si="146"/>
        <v>0</v>
      </c>
      <c r="AN1008" s="178">
        <f t="shared" si="149"/>
        <v>0</v>
      </c>
      <c r="AO1008" s="178">
        <f t="shared" si="147"/>
        <v>0</v>
      </c>
    </row>
    <row r="1009" spans="4:41" s="127" customFormat="1" hidden="1">
      <c r="D1009" s="60">
        <v>949</v>
      </c>
      <c r="E1009" s="182"/>
      <c r="F1009" s="183"/>
      <c r="G1009" s="184"/>
      <c r="H1009" s="121" t="str">
        <f>IF($G1009="","",VLOOKUP($G1009,加盟団体!$C$9:$H$208,5,FALSE))</f>
        <v/>
      </c>
      <c r="I1009" s="123"/>
      <c r="J1009" s="124" t="str">
        <f>IF($I1009="","",VLOOKUP($I1009,加盟団体!$C$9:$H$208,5,FALSE))</f>
        <v/>
      </c>
      <c r="K1009" s="182"/>
      <c r="L1009" s="124"/>
      <c r="M1009" s="182"/>
      <c r="N1009" s="124"/>
      <c r="O1009" s="183"/>
      <c r="P1009" s="182"/>
      <c r="Q1009" s="182"/>
      <c r="R1009" s="182"/>
      <c r="S1009" s="182"/>
      <c r="T1009" s="182"/>
      <c r="U1009" s="183"/>
      <c r="V1009" s="184"/>
      <c r="W1009" s="117" t="str">
        <f t="shared" si="141"/>
        <v/>
      </c>
      <c r="X1009" s="197"/>
      <c r="Y1009" s="182"/>
      <c r="Z1009" s="198"/>
      <c r="AA1009" s="184"/>
      <c r="AB1009" s="184"/>
      <c r="AC1009" s="200"/>
      <c r="AD1009" s="182" t="s">
        <v>554</v>
      </c>
      <c r="AE1009" s="122" t="str">
        <f t="shared" si="142"/>
        <v/>
      </c>
      <c r="AF1009" s="125" t="str">
        <f t="shared" si="143"/>
        <v/>
      </c>
      <c r="AG1009" s="125"/>
      <c r="AH1009" s="121"/>
      <c r="AI1009" s="121"/>
      <c r="AJ1009" s="126">
        <f t="shared" si="144"/>
        <v>0</v>
      </c>
      <c r="AK1009" s="119">
        <f t="shared" si="145"/>
        <v>0</v>
      </c>
      <c r="AL1009" s="126">
        <f t="shared" si="148"/>
        <v>0</v>
      </c>
      <c r="AM1009" s="178">
        <f t="shared" si="146"/>
        <v>0</v>
      </c>
      <c r="AN1009" s="178">
        <f t="shared" si="149"/>
        <v>0</v>
      </c>
      <c r="AO1009" s="178">
        <f t="shared" si="147"/>
        <v>0</v>
      </c>
    </row>
    <row r="1010" spans="4:41" s="127" customFormat="1" hidden="1">
      <c r="D1010" s="60">
        <v>950</v>
      </c>
      <c r="E1010" s="182"/>
      <c r="F1010" s="183"/>
      <c r="G1010" s="184"/>
      <c r="H1010" s="121" t="str">
        <f>IF($G1010="","",VLOOKUP($G1010,加盟団体!$C$9:$H$208,5,FALSE))</f>
        <v/>
      </c>
      <c r="I1010" s="123"/>
      <c r="J1010" s="124" t="str">
        <f>IF($I1010="","",VLOOKUP($I1010,加盟団体!$C$9:$H$208,5,FALSE))</f>
        <v/>
      </c>
      <c r="K1010" s="182"/>
      <c r="L1010" s="124"/>
      <c r="M1010" s="182"/>
      <c r="N1010" s="124"/>
      <c r="O1010" s="183"/>
      <c r="P1010" s="182"/>
      <c r="Q1010" s="182"/>
      <c r="R1010" s="182"/>
      <c r="S1010" s="182"/>
      <c r="T1010" s="182"/>
      <c r="U1010" s="183"/>
      <c r="V1010" s="184"/>
      <c r="W1010" s="117" t="str">
        <f t="shared" si="141"/>
        <v/>
      </c>
      <c r="X1010" s="197"/>
      <c r="Y1010" s="182"/>
      <c r="Z1010" s="198"/>
      <c r="AA1010" s="184"/>
      <c r="AB1010" s="184"/>
      <c r="AC1010" s="200"/>
      <c r="AD1010" s="182" t="s">
        <v>554</v>
      </c>
      <c r="AE1010" s="122" t="str">
        <f t="shared" si="142"/>
        <v/>
      </c>
      <c r="AF1010" s="125" t="str">
        <f t="shared" si="143"/>
        <v/>
      </c>
      <c r="AG1010" s="125"/>
      <c r="AH1010" s="121"/>
      <c r="AI1010" s="121"/>
      <c r="AJ1010" s="126">
        <f t="shared" si="144"/>
        <v>0</v>
      </c>
      <c r="AK1010" s="119">
        <f t="shared" si="145"/>
        <v>0</v>
      </c>
      <c r="AL1010" s="126">
        <f t="shared" si="148"/>
        <v>0</v>
      </c>
      <c r="AM1010" s="178">
        <f t="shared" si="146"/>
        <v>0</v>
      </c>
      <c r="AN1010" s="178">
        <f t="shared" si="149"/>
        <v>0</v>
      </c>
      <c r="AO1010" s="178">
        <f t="shared" si="147"/>
        <v>0</v>
      </c>
    </row>
    <row r="1011" spans="4:41" s="127" customFormat="1" hidden="1">
      <c r="D1011" s="60">
        <v>951</v>
      </c>
      <c r="E1011" s="182"/>
      <c r="F1011" s="183"/>
      <c r="G1011" s="184"/>
      <c r="H1011" s="121" t="str">
        <f>IF($G1011="","",VLOOKUP($G1011,加盟団体!$C$9:$H$208,5,FALSE))</f>
        <v/>
      </c>
      <c r="I1011" s="123"/>
      <c r="J1011" s="124" t="str">
        <f>IF($I1011="","",VLOOKUP($I1011,加盟団体!$C$9:$H$208,5,FALSE))</f>
        <v/>
      </c>
      <c r="K1011" s="182"/>
      <c r="L1011" s="124"/>
      <c r="M1011" s="182"/>
      <c r="N1011" s="124"/>
      <c r="O1011" s="183"/>
      <c r="P1011" s="182"/>
      <c r="Q1011" s="182"/>
      <c r="R1011" s="182"/>
      <c r="S1011" s="182"/>
      <c r="T1011" s="182"/>
      <c r="U1011" s="183"/>
      <c r="V1011" s="184"/>
      <c r="W1011" s="117" t="str">
        <f t="shared" si="141"/>
        <v/>
      </c>
      <c r="X1011" s="197"/>
      <c r="Y1011" s="182"/>
      <c r="Z1011" s="198"/>
      <c r="AA1011" s="184"/>
      <c r="AB1011" s="184"/>
      <c r="AC1011" s="200"/>
      <c r="AD1011" s="182" t="s">
        <v>554</v>
      </c>
      <c r="AE1011" s="122" t="str">
        <f t="shared" si="142"/>
        <v/>
      </c>
      <c r="AF1011" s="125" t="str">
        <f t="shared" si="143"/>
        <v/>
      </c>
      <c r="AG1011" s="125"/>
      <c r="AH1011" s="121"/>
      <c r="AI1011" s="121"/>
      <c r="AJ1011" s="126">
        <f t="shared" si="144"/>
        <v>0</v>
      </c>
      <c r="AK1011" s="119">
        <f t="shared" si="145"/>
        <v>0</v>
      </c>
      <c r="AL1011" s="126">
        <f t="shared" si="148"/>
        <v>0</v>
      </c>
      <c r="AM1011" s="178">
        <f t="shared" si="146"/>
        <v>0</v>
      </c>
      <c r="AN1011" s="178">
        <f t="shared" si="149"/>
        <v>0</v>
      </c>
      <c r="AO1011" s="178">
        <f t="shared" si="147"/>
        <v>0</v>
      </c>
    </row>
    <row r="1012" spans="4:41" s="127" customFormat="1" hidden="1">
      <c r="D1012" s="60">
        <v>952</v>
      </c>
      <c r="E1012" s="182"/>
      <c r="F1012" s="183"/>
      <c r="G1012" s="184"/>
      <c r="H1012" s="121" t="str">
        <f>IF($G1012="","",VLOOKUP($G1012,加盟団体!$C$9:$H$208,5,FALSE))</f>
        <v/>
      </c>
      <c r="I1012" s="123"/>
      <c r="J1012" s="124" t="str">
        <f>IF($I1012="","",VLOOKUP($I1012,加盟団体!$C$9:$H$208,5,FALSE))</f>
        <v/>
      </c>
      <c r="K1012" s="182"/>
      <c r="L1012" s="124"/>
      <c r="M1012" s="182"/>
      <c r="N1012" s="124"/>
      <c r="O1012" s="183"/>
      <c r="P1012" s="182"/>
      <c r="Q1012" s="182"/>
      <c r="R1012" s="182"/>
      <c r="S1012" s="182"/>
      <c r="T1012" s="182"/>
      <c r="U1012" s="183"/>
      <c r="V1012" s="184"/>
      <c r="W1012" s="117" t="str">
        <f t="shared" si="141"/>
        <v/>
      </c>
      <c r="X1012" s="197"/>
      <c r="Y1012" s="182"/>
      <c r="Z1012" s="198"/>
      <c r="AA1012" s="184"/>
      <c r="AB1012" s="184"/>
      <c r="AC1012" s="200"/>
      <c r="AD1012" s="182" t="s">
        <v>554</v>
      </c>
      <c r="AE1012" s="122" t="str">
        <f t="shared" si="142"/>
        <v/>
      </c>
      <c r="AF1012" s="125" t="str">
        <f t="shared" si="143"/>
        <v/>
      </c>
      <c r="AG1012" s="125"/>
      <c r="AH1012" s="121"/>
      <c r="AI1012" s="121"/>
      <c r="AJ1012" s="126">
        <f t="shared" si="144"/>
        <v>0</v>
      </c>
      <c r="AK1012" s="119">
        <f t="shared" si="145"/>
        <v>0</v>
      </c>
      <c r="AL1012" s="126">
        <f t="shared" si="148"/>
        <v>0</v>
      </c>
      <c r="AM1012" s="178">
        <f t="shared" si="146"/>
        <v>0</v>
      </c>
      <c r="AN1012" s="178">
        <f t="shared" si="149"/>
        <v>0</v>
      </c>
      <c r="AO1012" s="178">
        <f t="shared" si="147"/>
        <v>0</v>
      </c>
    </row>
    <row r="1013" spans="4:41" s="127" customFormat="1" hidden="1">
      <c r="D1013" s="60">
        <v>953</v>
      </c>
      <c r="E1013" s="182"/>
      <c r="F1013" s="183"/>
      <c r="G1013" s="184"/>
      <c r="H1013" s="121" t="str">
        <f>IF($G1013="","",VLOOKUP($G1013,加盟団体!$C$9:$H$208,5,FALSE))</f>
        <v/>
      </c>
      <c r="I1013" s="123"/>
      <c r="J1013" s="124" t="str">
        <f>IF($I1013="","",VLOOKUP($I1013,加盟団体!$C$9:$H$208,5,FALSE))</f>
        <v/>
      </c>
      <c r="K1013" s="182"/>
      <c r="L1013" s="124"/>
      <c r="M1013" s="182"/>
      <c r="N1013" s="124"/>
      <c r="O1013" s="183"/>
      <c r="P1013" s="182"/>
      <c r="Q1013" s="182"/>
      <c r="R1013" s="182"/>
      <c r="S1013" s="182"/>
      <c r="T1013" s="182"/>
      <c r="U1013" s="183"/>
      <c r="V1013" s="184"/>
      <c r="W1013" s="117" t="str">
        <f t="shared" si="141"/>
        <v/>
      </c>
      <c r="X1013" s="197"/>
      <c r="Y1013" s="182"/>
      <c r="Z1013" s="198"/>
      <c r="AA1013" s="184"/>
      <c r="AB1013" s="184"/>
      <c r="AC1013" s="200"/>
      <c r="AD1013" s="182" t="s">
        <v>554</v>
      </c>
      <c r="AE1013" s="122" t="str">
        <f t="shared" si="142"/>
        <v/>
      </c>
      <c r="AF1013" s="125" t="str">
        <f t="shared" si="143"/>
        <v/>
      </c>
      <c r="AG1013" s="125"/>
      <c r="AH1013" s="121"/>
      <c r="AI1013" s="121"/>
      <c r="AJ1013" s="126">
        <f t="shared" si="144"/>
        <v>0</v>
      </c>
      <c r="AK1013" s="119">
        <f t="shared" si="145"/>
        <v>0</v>
      </c>
      <c r="AL1013" s="126">
        <f t="shared" si="148"/>
        <v>0</v>
      </c>
      <c r="AM1013" s="178">
        <f t="shared" si="146"/>
        <v>0</v>
      </c>
      <c r="AN1013" s="178">
        <f t="shared" si="149"/>
        <v>0</v>
      </c>
      <c r="AO1013" s="178">
        <f t="shared" si="147"/>
        <v>0</v>
      </c>
    </row>
    <row r="1014" spans="4:41" s="127" customFormat="1" hidden="1">
      <c r="D1014" s="60">
        <v>954</v>
      </c>
      <c r="E1014" s="182"/>
      <c r="F1014" s="183"/>
      <c r="G1014" s="184"/>
      <c r="H1014" s="121" t="str">
        <f>IF($G1014="","",VLOOKUP($G1014,加盟団体!$C$9:$H$208,5,FALSE))</f>
        <v/>
      </c>
      <c r="I1014" s="123"/>
      <c r="J1014" s="124" t="str">
        <f>IF($I1014="","",VLOOKUP($I1014,加盟団体!$C$9:$H$208,5,FALSE))</f>
        <v/>
      </c>
      <c r="K1014" s="182"/>
      <c r="L1014" s="124"/>
      <c r="M1014" s="182"/>
      <c r="N1014" s="124"/>
      <c r="O1014" s="183"/>
      <c r="P1014" s="182"/>
      <c r="Q1014" s="182"/>
      <c r="R1014" s="182"/>
      <c r="S1014" s="182"/>
      <c r="T1014" s="182"/>
      <c r="U1014" s="183"/>
      <c r="V1014" s="184"/>
      <c r="W1014" s="117" t="str">
        <f t="shared" si="141"/>
        <v/>
      </c>
      <c r="X1014" s="197"/>
      <c r="Y1014" s="182"/>
      <c r="Z1014" s="198"/>
      <c r="AA1014" s="184"/>
      <c r="AB1014" s="184"/>
      <c r="AC1014" s="200"/>
      <c r="AD1014" s="182" t="s">
        <v>554</v>
      </c>
      <c r="AE1014" s="122" t="str">
        <f t="shared" si="142"/>
        <v/>
      </c>
      <c r="AF1014" s="125" t="str">
        <f t="shared" si="143"/>
        <v/>
      </c>
      <c r="AG1014" s="125"/>
      <c r="AH1014" s="121"/>
      <c r="AI1014" s="121"/>
      <c r="AJ1014" s="126">
        <f t="shared" si="144"/>
        <v>0</v>
      </c>
      <c r="AK1014" s="119">
        <f t="shared" si="145"/>
        <v>0</v>
      </c>
      <c r="AL1014" s="126">
        <f t="shared" si="148"/>
        <v>0</v>
      </c>
      <c r="AM1014" s="178">
        <f t="shared" si="146"/>
        <v>0</v>
      </c>
      <c r="AN1014" s="178">
        <f t="shared" si="149"/>
        <v>0</v>
      </c>
      <c r="AO1014" s="178">
        <f t="shared" si="147"/>
        <v>0</v>
      </c>
    </row>
    <row r="1015" spans="4:41" s="127" customFormat="1" hidden="1">
      <c r="D1015" s="60">
        <v>955</v>
      </c>
      <c r="E1015" s="182"/>
      <c r="F1015" s="183"/>
      <c r="G1015" s="184"/>
      <c r="H1015" s="121" t="str">
        <f>IF($G1015="","",VLOOKUP($G1015,加盟団体!$C$9:$H$208,5,FALSE))</f>
        <v/>
      </c>
      <c r="I1015" s="123"/>
      <c r="J1015" s="124" t="str">
        <f>IF($I1015="","",VLOOKUP($I1015,加盟団体!$C$9:$H$208,5,FALSE))</f>
        <v/>
      </c>
      <c r="K1015" s="182"/>
      <c r="L1015" s="124"/>
      <c r="M1015" s="182"/>
      <c r="N1015" s="124"/>
      <c r="O1015" s="183"/>
      <c r="P1015" s="182"/>
      <c r="Q1015" s="182"/>
      <c r="R1015" s="182"/>
      <c r="S1015" s="182"/>
      <c r="T1015" s="182"/>
      <c r="U1015" s="183"/>
      <c r="V1015" s="184"/>
      <c r="W1015" s="117" t="str">
        <f t="shared" si="141"/>
        <v/>
      </c>
      <c r="X1015" s="197"/>
      <c r="Y1015" s="182"/>
      <c r="Z1015" s="198"/>
      <c r="AA1015" s="184"/>
      <c r="AB1015" s="184"/>
      <c r="AC1015" s="200"/>
      <c r="AD1015" s="182" t="s">
        <v>554</v>
      </c>
      <c r="AE1015" s="122" t="str">
        <f t="shared" si="142"/>
        <v/>
      </c>
      <c r="AF1015" s="125" t="str">
        <f t="shared" si="143"/>
        <v/>
      </c>
      <c r="AG1015" s="125"/>
      <c r="AH1015" s="121"/>
      <c r="AI1015" s="121"/>
      <c r="AJ1015" s="126">
        <f t="shared" si="144"/>
        <v>0</v>
      </c>
      <c r="AK1015" s="119">
        <f t="shared" si="145"/>
        <v>0</v>
      </c>
      <c r="AL1015" s="126">
        <f t="shared" si="148"/>
        <v>0</v>
      </c>
      <c r="AM1015" s="178">
        <f t="shared" si="146"/>
        <v>0</v>
      </c>
      <c r="AN1015" s="178">
        <f t="shared" si="149"/>
        <v>0</v>
      </c>
      <c r="AO1015" s="178">
        <f t="shared" si="147"/>
        <v>0</v>
      </c>
    </row>
    <row r="1016" spans="4:41" s="127" customFormat="1" hidden="1">
      <c r="D1016" s="60">
        <v>956</v>
      </c>
      <c r="E1016" s="182"/>
      <c r="F1016" s="183"/>
      <c r="G1016" s="184"/>
      <c r="H1016" s="121" t="str">
        <f>IF($G1016="","",VLOOKUP($G1016,加盟団体!$C$9:$H$208,5,FALSE))</f>
        <v/>
      </c>
      <c r="I1016" s="123"/>
      <c r="J1016" s="124" t="str">
        <f>IF($I1016="","",VLOOKUP($I1016,加盟団体!$C$9:$H$208,5,FALSE))</f>
        <v/>
      </c>
      <c r="K1016" s="182"/>
      <c r="L1016" s="124"/>
      <c r="M1016" s="182"/>
      <c r="N1016" s="124"/>
      <c r="O1016" s="183"/>
      <c r="P1016" s="182"/>
      <c r="Q1016" s="182"/>
      <c r="R1016" s="182"/>
      <c r="S1016" s="182"/>
      <c r="T1016" s="182"/>
      <c r="U1016" s="183"/>
      <c r="V1016" s="184"/>
      <c r="W1016" s="117" t="str">
        <f t="shared" si="141"/>
        <v/>
      </c>
      <c r="X1016" s="197"/>
      <c r="Y1016" s="182"/>
      <c r="Z1016" s="198"/>
      <c r="AA1016" s="184"/>
      <c r="AB1016" s="184"/>
      <c r="AC1016" s="200"/>
      <c r="AD1016" s="182" t="s">
        <v>554</v>
      </c>
      <c r="AE1016" s="122" t="str">
        <f t="shared" si="142"/>
        <v/>
      </c>
      <c r="AF1016" s="125" t="str">
        <f t="shared" si="143"/>
        <v/>
      </c>
      <c r="AG1016" s="125"/>
      <c r="AH1016" s="121"/>
      <c r="AI1016" s="121"/>
      <c r="AJ1016" s="126">
        <f t="shared" si="144"/>
        <v>0</v>
      </c>
      <c r="AK1016" s="119">
        <f t="shared" si="145"/>
        <v>0</v>
      </c>
      <c r="AL1016" s="126">
        <f t="shared" si="148"/>
        <v>0</v>
      </c>
      <c r="AM1016" s="178">
        <f t="shared" si="146"/>
        <v>0</v>
      </c>
      <c r="AN1016" s="178">
        <f t="shared" si="149"/>
        <v>0</v>
      </c>
      <c r="AO1016" s="178">
        <f t="shared" si="147"/>
        <v>0</v>
      </c>
    </row>
    <row r="1017" spans="4:41" s="127" customFormat="1" hidden="1">
      <c r="D1017" s="60">
        <v>957</v>
      </c>
      <c r="E1017" s="182"/>
      <c r="F1017" s="183"/>
      <c r="G1017" s="184"/>
      <c r="H1017" s="121" t="str">
        <f>IF($G1017="","",VLOOKUP($G1017,加盟団体!$C$9:$H$208,5,FALSE))</f>
        <v/>
      </c>
      <c r="I1017" s="123"/>
      <c r="J1017" s="124" t="str">
        <f>IF($I1017="","",VLOOKUP($I1017,加盟団体!$C$9:$H$208,5,FALSE))</f>
        <v/>
      </c>
      <c r="K1017" s="182"/>
      <c r="L1017" s="124"/>
      <c r="M1017" s="182"/>
      <c r="N1017" s="124"/>
      <c r="O1017" s="183"/>
      <c r="P1017" s="182"/>
      <c r="Q1017" s="182"/>
      <c r="R1017" s="182"/>
      <c r="S1017" s="182"/>
      <c r="T1017" s="182"/>
      <c r="U1017" s="183"/>
      <c r="V1017" s="184"/>
      <c r="W1017" s="117" t="str">
        <f t="shared" si="141"/>
        <v/>
      </c>
      <c r="X1017" s="197"/>
      <c r="Y1017" s="182"/>
      <c r="Z1017" s="198"/>
      <c r="AA1017" s="184"/>
      <c r="AB1017" s="184"/>
      <c r="AC1017" s="200"/>
      <c r="AD1017" s="182" t="s">
        <v>554</v>
      </c>
      <c r="AE1017" s="122" t="str">
        <f t="shared" si="142"/>
        <v/>
      </c>
      <c r="AF1017" s="125" t="str">
        <f t="shared" si="143"/>
        <v/>
      </c>
      <c r="AG1017" s="125"/>
      <c r="AH1017" s="121"/>
      <c r="AI1017" s="121"/>
      <c r="AJ1017" s="126">
        <f t="shared" si="144"/>
        <v>0</v>
      </c>
      <c r="AK1017" s="119">
        <f t="shared" si="145"/>
        <v>0</v>
      </c>
      <c r="AL1017" s="126">
        <f t="shared" si="148"/>
        <v>0</v>
      </c>
      <c r="AM1017" s="178">
        <f t="shared" si="146"/>
        <v>0</v>
      </c>
      <c r="AN1017" s="178">
        <f t="shared" si="149"/>
        <v>0</v>
      </c>
      <c r="AO1017" s="178">
        <f t="shared" si="147"/>
        <v>0</v>
      </c>
    </row>
    <row r="1018" spans="4:41" s="127" customFormat="1" hidden="1">
      <c r="D1018" s="60">
        <v>958</v>
      </c>
      <c r="E1018" s="182"/>
      <c r="F1018" s="183"/>
      <c r="G1018" s="184"/>
      <c r="H1018" s="121" t="str">
        <f>IF($G1018="","",VLOOKUP($G1018,加盟団体!$C$9:$H$208,5,FALSE))</f>
        <v/>
      </c>
      <c r="I1018" s="123"/>
      <c r="J1018" s="124" t="str">
        <f>IF($I1018="","",VLOOKUP($I1018,加盟団体!$C$9:$H$208,5,FALSE))</f>
        <v/>
      </c>
      <c r="K1018" s="182"/>
      <c r="L1018" s="124"/>
      <c r="M1018" s="182"/>
      <c r="N1018" s="124"/>
      <c r="O1018" s="183"/>
      <c r="P1018" s="182"/>
      <c r="Q1018" s="182"/>
      <c r="R1018" s="182"/>
      <c r="S1018" s="182"/>
      <c r="T1018" s="182"/>
      <c r="U1018" s="183"/>
      <c r="V1018" s="184"/>
      <c r="W1018" s="117" t="str">
        <f t="shared" si="141"/>
        <v/>
      </c>
      <c r="X1018" s="197"/>
      <c r="Y1018" s="182"/>
      <c r="Z1018" s="198"/>
      <c r="AA1018" s="184"/>
      <c r="AB1018" s="184"/>
      <c r="AC1018" s="200"/>
      <c r="AD1018" s="182" t="s">
        <v>554</v>
      </c>
      <c r="AE1018" s="122" t="str">
        <f t="shared" si="142"/>
        <v/>
      </c>
      <c r="AF1018" s="125" t="str">
        <f t="shared" si="143"/>
        <v/>
      </c>
      <c r="AG1018" s="125"/>
      <c r="AH1018" s="121"/>
      <c r="AI1018" s="121"/>
      <c r="AJ1018" s="126">
        <f t="shared" si="144"/>
        <v>0</v>
      </c>
      <c r="AK1018" s="119">
        <f t="shared" si="145"/>
        <v>0</v>
      </c>
      <c r="AL1018" s="126">
        <f t="shared" si="148"/>
        <v>0</v>
      </c>
      <c r="AM1018" s="178">
        <f t="shared" si="146"/>
        <v>0</v>
      </c>
      <c r="AN1018" s="178">
        <f t="shared" si="149"/>
        <v>0</v>
      </c>
      <c r="AO1018" s="178">
        <f t="shared" si="147"/>
        <v>0</v>
      </c>
    </row>
    <row r="1019" spans="4:41" s="127" customFormat="1" hidden="1">
      <c r="D1019" s="60">
        <v>959</v>
      </c>
      <c r="E1019" s="182"/>
      <c r="F1019" s="183"/>
      <c r="G1019" s="184"/>
      <c r="H1019" s="121" t="str">
        <f>IF($G1019="","",VLOOKUP($G1019,加盟団体!$C$9:$H$208,5,FALSE))</f>
        <v/>
      </c>
      <c r="I1019" s="123"/>
      <c r="J1019" s="124" t="str">
        <f>IF($I1019="","",VLOOKUP($I1019,加盟団体!$C$9:$H$208,5,FALSE))</f>
        <v/>
      </c>
      <c r="K1019" s="182"/>
      <c r="L1019" s="124"/>
      <c r="M1019" s="182"/>
      <c r="N1019" s="124"/>
      <c r="O1019" s="183"/>
      <c r="P1019" s="182"/>
      <c r="Q1019" s="182"/>
      <c r="R1019" s="182"/>
      <c r="S1019" s="182"/>
      <c r="T1019" s="182"/>
      <c r="U1019" s="183"/>
      <c r="V1019" s="184"/>
      <c r="W1019" s="117" t="str">
        <f t="shared" si="141"/>
        <v/>
      </c>
      <c r="X1019" s="197"/>
      <c r="Y1019" s="182"/>
      <c r="Z1019" s="198"/>
      <c r="AA1019" s="184"/>
      <c r="AB1019" s="184"/>
      <c r="AC1019" s="200"/>
      <c r="AD1019" s="182" t="s">
        <v>554</v>
      </c>
      <c r="AE1019" s="122" t="str">
        <f t="shared" si="142"/>
        <v/>
      </c>
      <c r="AF1019" s="125" t="str">
        <f t="shared" si="143"/>
        <v/>
      </c>
      <c r="AG1019" s="125"/>
      <c r="AH1019" s="121"/>
      <c r="AI1019" s="121"/>
      <c r="AJ1019" s="126">
        <f t="shared" si="144"/>
        <v>0</v>
      </c>
      <c r="AK1019" s="119">
        <f t="shared" si="145"/>
        <v>0</v>
      </c>
      <c r="AL1019" s="126">
        <f t="shared" si="148"/>
        <v>0</v>
      </c>
      <c r="AM1019" s="178">
        <f t="shared" si="146"/>
        <v>0</v>
      </c>
      <c r="AN1019" s="178">
        <f t="shared" si="149"/>
        <v>0</v>
      </c>
      <c r="AO1019" s="178">
        <f t="shared" si="147"/>
        <v>0</v>
      </c>
    </row>
    <row r="1020" spans="4:41" s="127" customFormat="1" hidden="1">
      <c r="D1020" s="60">
        <v>960</v>
      </c>
      <c r="E1020" s="182"/>
      <c r="F1020" s="183"/>
      <c r="G1020" s="184"/>
      <c r="H1020" s="121" t="str">
        <f>IF($G1020="","",VLOOKUP($G1020,加盟団体!$C$9:$H$208,5,FALSE))</f>
        <v/>
      </c>
      <c r="I1020" s="123"/>
      <c r="J1020" s="124" t="str">
        <f>IF($I1020="","",VLOOKUP($I1020,加盟団体!$C$9:$H$208,5,FALSE))</f>
        <v/>
      </c>
      <c r="K1020" s="182"/>
      <c r="L1020" s="124"/>
      <c r="M1020" s="182"/>
      <c r="N1020" s="124"/>
      <c r="O1020" s="183"/>
      <c r="P1020" s="182"/>
      <c r="Q1020" s="182"/>
      <c r="R1020" s="182"/>
      <c r="S1020" s="182"/>
      <c r="T1020" s="182"/>
      <c r="U1020" s="183"/>
      <c r="V1020" s="184"/>
      <c r="W1020" s="117" t="str">
        <f t="shared" si="141"/>
        <v/>
      </c>
      <c r="X1020" s="197"/>
      <c r="Y1020" s="182"/>
      <c r="Z1020" s="198"/>
      <c r="AA1020" s="184"/>
      <c r="AB1020" s="184"/>
      <c r="AC1020" s="200"/>
      <c r="AD1020" s="182" t="s">
        <v>554</v>
      </c>
      <c r="AE1020" s="122" t="str">
        <f t="shared" si="142"/>
        <v/>
      </c>
      <c r="AF1020" s="125" t="str">
        <f t="shared" si="143"/>
        <v/>
      </c>
      <c r="AG1020" s="125"/>
      <c r="AH1020" s="121"/>
      <c r="AI1020" s="121"/>
      <c r="AJ1020" s="126">
        <f t="shared" si="144"/>
        <v>0</v>
      </c>
      <c r="AK1020" s="119">
        <f t="shared" si="145"/>
        <v>0</v>
      </c>
      <c r="AL1020" s="126">
        <f t="shared" si="148"/>
        <v>0</v>
      </c>
      <c r="AM1020" s="178">
        <f t="shared" si="146"/>
        <v>0</v>
      </c>
      <c r="AN1020" s="178">
        <f t="shared" si="149"/>
        <v>0</v>
      </c>
      <c r="AO1020" s="178">
        <f t="shared" si="147"/>
        <v>0</v>
      </c>
    </row>
    <row r="1021" spans="4:41" s="127" customFormat="1" hidden="1">
      <c r="D1021" s="60">
        <v>961</v>
      </c>
      <c r="E1021" s="182"/>
      <c r="F1021" s="183"/>
      <c r="G1021" s="184"/>
      <c r="H1021" s="121" t="str">
        <f>IF($G1021="","",VLOOKUP($G1021,加盟団体!$C$9:$H$208,5,FALSE))</f>
        <v/>
      </c>
      <c r="I1021" s="123"/>
      <c r="J1021" s="124" t="str">
        <f>IF($I1021="","",VLOOKUP($I1021,加盟団体!$C$9:$H$208,5,FALSE))</f>
        <v/>
      </c>
      <c r="K1021" s="182"/>
      <c r="L1021" s="124"/>
      <c r="M1021" s="182"/>
      <c r="N1021" s="124"/>
      <c r="O1021" s="183"/>
      <c r="P1021" s="182"/>
      <c r="Q1021" s="182"/>
      <c r="R1021" s="182"/>
      <c r="S1021" s="182"/>
      <c r="T1021" s="182"/>
      <c r="U1021" s="183"/>
      <c r="V1021" s="184"/>
      <c r="W1021" s="117" t="str">
        <f t="shared" si="141"/>
        <v/>
      </c>
      <c r="X1021" s="197"/>
      <c r="Y1021" s="182"/>
      <c r="Z1021" s="198"/>
      <c r="AA1021" s="184"/>
      <c r="AB1021" s="184"/>
      <c r="AC1021" s="200"/>
      <c r="AD1021" s="182" t="s">
        <v>554</v>
      </c>
      <c r="AE1021" s="122" t="str">
        <f t="shared" si="142"/>
        <v/>
      </c>
      <c r="AF1021" s="125" t="str">
        <f t="shared" si="143"/>
        <v/>
      </c>
      <c r="AG1021" s="125"/>
      <c r="AH1021" s="121"/>
      <c r="AI1021" s="121"/>
      <c r="AJ1021" s="126">
        <f t="shared" si="144"/>
        <v>0</v>
      </c>
      <c r="AK1021" s="119">
        <f t="shared" si="145"/>
        <v>0</v>
      </c>
      <c r="AL1021" s="126">
        <f t="shared" si="148"/>
        <v>0</v>
      </c>
      <c r="AM1021" s="178">
        <f t="shared" si="146"/>
        <v>0</v>
      </c>
      <c r="AN1021" s="178">
        <f t="shared" si="149"/>
        <v>0</v>
      </c>
      <c r="AO1021" s="178">
        <f t="shared" si="147"/>
        <v>0</v>
      </c>
    </row>
    <row r="1022" spans="4:41" s="127" customFormat="1" hidden="1">
      <c r="D1022" s="60">
        <v>962</v>
      </c>
      <c r="E1022" s="182"/>
      <c r="F1022" s="183"/>
      <c r="G1022" s="184"/>
      <c r="H1022" s="121" t="str">
        <f>IF($G1022="","",VLOOKUP($G1022,加盟団体!$C$9:$H$208,5,FALSE))</f>
        <v/>
      </c>
      <c r="I1022" s="123"/>
      <c r="J1022" s="124" t="str">
        <f>IF($I1022="","",VLOOKUP($I1022,加盟団体!$C$9:$H$208,5,FALSE))</f>
        <v/>
      </c>
      <c r="K1022" s="182"/>
      <c r="L1022" s="124"/>
      <c r="M1022" s="182"/>
      <c r="N1022" s="124"/>
      <c r="O1022" s="183"/>
      <c r="P1022" s="182"/>
      <c r="Q1022" s="182"/>
      <c r="R1022" s="182"/>
      <c r="S1022" s="182"/>
      <c r="T1022" s="182"/>
      <c r="U1022" s="183"/>
      <c r="V1022" s="184"/>
      <c r="W1022" s="117" t="str">
        <f t="shared" ref="W1022:W1060" si="150">IF(V1022="","",DATEDIF(TEXT(LEFTB($V1022,4),"0000")&amp;"/"&amp;TEXT(MIDB($V1022,6,2),"00")&amp;"/"&amp;TEXT(RIGHTB($V1022,2),"00"),$W$60,"Y"))</f>
        <v/>
      </c>
      <c r="X1022" s="197"/>
      <c r="Y1022" s="182"/>
      <c r="Z1022" s="198"/>
      <c r="AA1022" s="184"/>
      <c r="AB1022" s="184"/>
      <c r="AC1022" s="200"/>
      <c r="AD1022" s="182" t="s">
        <v>554</v>
      </c>
      <c r="AE1022" s="122" t="str">
        <f t="shared" ref="AE1022:AE1060" si="151">IF(E1022=$E$5,"○","")</f>
        <v/>
      </c>
      <c r="AF1022" s="125" t="str">
        <f t="shared" ref="AF1022:AF1060" si="152">IF(V1022="","",IF(AND(VALUE(TEXT(LEFTB($V1022,4),"0000")&amp;TEXT(MIDB($V1022,6,2),"00")&amp;TEXT(RIGHTB($V1022,2),"00"))&gt;=20000701,VALUE(TEXT(LEFTB($V1022,4),"0000")&amp;TEXT(MIDB($V1022,6,2),"00")&amp;TEXT(RIGHTB($V1022,2),"00"))&lt;=20050630),"○",""))</f>
        <v/>
      </c>
      <c r="AG1022" s="125"/>
      <c r="AH1022" s="121"/>
      <c r="AI1022" s="121"/>
      <c r="AJ1022" s="126">
        <f t="shared" ref="AJ1022:AJ1060" si="153">IF(G1022="",0,IF(OR(M1022=$M$2,M1022=$M$3,M1022=$M$4,M1022=$M$5,M1022=$M$10,M1022=$M$11,M1022=$M$12,M1022=$M$13),4000,IF(OR(M1022=$M$6,M1022=$M$7),2000,IF(OR(M1022=$M$8,M1022=$M$9),1000,0))))</f>
        <v>0</v>
      </c>
      <c r="AK1022" s="119">
        <f t="shared" ref="AK1022:AK1060" si="154">IF(G1022="",0,IF(OR(K1022=$K$2,K1022=$K$3),96000,IF(K1022=$K$4,66000,IF(K1022=$K$5,46000,IF(OR(K1022=$K$6,K1022=$K$7),26000,IF(K1022=$K$8,6000,IF(K1022=$K$9,1000,0)))))))</f>
        <v>0</v>
      </c>
      <c r="AL1022" s="126">
        <f t="shared" si="148"/>
        <v>0</v>
      </c>
      <c r="AM1022" s="178">
        <f t="shared" ref="AM1022:AM1060" si="155">AJ1022</f>
        <v>0</v>
      </c>
      <c r="AN1022" s="178">
        <f t="shared" si="149"/>
        <v>0</v>
      </c>
      <c r="AO1022" s="178">
        <f t="shared" ref="AO1022:AO1060" si="156">IF(AND($F1022=$F$2,OR(M1022=$M$6,M1022=$M$7,M1022=$M$8,M1022=$M$9)),AL1022*2,AL1022)</f>
        <v>0</v>
      </c>
    </row>
    <row r="1023" spans="4:41" s="127" customFormat="1" hidden="1">
      <c r="D1023" s="60">
        <v>963</v>
      </c>
      <c r="E1023" s="182"/>
      <c r="F1023" s="183"/>
      <c r="G1023" s="184"/>
      <c r="H1023" s="121" t="str">
        <f>IF($G1023="","",VLOOKUP($G1023,加盟団体!$C$9:$H$208,5,FALSE))</f>
        <v/>
      </c>
      <c r="I1023" s="123"/>
      <c r="J1023" s="124" t="str">
        <f>IF($I1023="","",VLOOKUP($I1023,加盟団体!$C$9:$H$208,5,FALSE))</f>
        <v/>
      </c>
      <c r="K1023" s="182"/>
      <c r="L1023" s="124"/>
      <c r="M1023" s="182"/>
      <c r="N1023" s="124"/>
      <c r="O1023" s="183"/>
      <c r="P1023" s="182"/>
      <c r="Q1023" s="182"/>
      <c r="R1023" s="182"/>
      <c r="S1023" s="182"/>
      <c r="T1023" s="182"/>
      <c r="U1023" s="183"/>
      <c r="V1023" s="184"/>
      <c r="W1023" s="117" t="str">
        <f t="shared" si="150"/>
        <v/>
      </c>
      <c r="X1023" s="197"/>
      <c r="Y1023" s="182"/>
      <c r="Z1023" s="198"/>
      <c r="AA1023" s="184"/>
      <c r="AB1023" s="184"/>
      <c r="AC1023" s="200"/>
      <c r="AD1023" s="182" t="s">
        <v>554</v>
      </c>
      <c r="AE1023" s="122" t="str">
        <f t="shared" si="151"/>
        <v/>
      </c>
      <c r="AF1023" s="125" t="str">
        <f t="shared" si="152"/>
        <v/>
      </c>
      <c r="AG1023" s="125"/>
      <c r="AH1023" s="121"/>
      <c r="AI1023" s="121"/>
      <c r="AJ1023" s="126">
        <f t="shared" si="153"/>
        <v>0</v>
      </c>
      <c r="AK1023" s="119">
        <f t="shared" si="154"/>
        <v>0</v>
      </c>
      <c r="AL1023" s="126">
        <f t="shared" ref="AL1023:AL1060" si="157">IF(G1023="",0,IF(OR(M1023=$M$2,M1023=$M$3,M1023=$M$4,M1023=$M$5),10000,IF(M1023=$M$10,5000,IF(OR(M1023=$M$6,M1023=$M$7),2000,IF(AND(E1023="追加",OR(M1023=$M$6,M1023=$M$7)),4000,IF(OR(M1023=$M$8,M1023=$M$9),1000,IF(AND(E1023="追加",OR(M1023=$M$8,M1023=$M$9)),2000,0)))))))</f>
        <v>0</v>
      </c>
      <c r="AM1023" s="178">
        <f t="shared" si="155"/>
        <v>0</v>
      </c>
      <c r="AN1023" s="178">
        <f t="shared" ref="AN1023:AN1060" si="158">AK1023</f>
        <v>0</v>
      </c>
      <c r="AO1023" s="178">
        <f t="shared" si="156"/>
        <v>0</v>
      </c>
    </row>
    <row r="1024" spans="4:41" s="127" customFormat="1" hidden="1">
      <c r="D1024" s="60">
        <v>964</v>
      </c>
      <c r="E1024" s="182"/>
      <c r="F1024" s="183"/>
      <c r="G1024" s="184"/>
      <c r="H1024" s="121" t="str">
        <f>IF($G1024="","",VLOOKUP($G1024,加盟団体!$C$9:$H$208,5,FALSE))</f>
        <v/>
      </c>
      <c r="I1024" s="123"/>
      <c r="J1024" s="124" t="str">
        <f>IF($I1024="","",VLOOKUP($I1024,加盟団体!$C$9:$H$208,5,FALSE))</f>
        <v/>
      </c>
      <c r="K1024" s="182"/>
      <c r="L1024" s="124"/>
      <c r="M1024" s="182"/>
      <c r="N1024" s="124"/>
      <c r="O1024" s="183"/>
      <c r="P1024" s="182"/>
      <c r="Q1024" s="182"/>
      <c r="R1024" s="182"/>
      <c r="S1024" s="182"/>
      <c r="T1024" s="182"/>
      <c r="U1024" s="183"/>
      <c r="V1024" s="184"/>
      <c r="W1024" s="117" t="str">
        <f t="shared" si="150"/>
        <v/>
      </c>
      <c r="X1024" s="197"/>
      <c r="Y1024" s="182"/>
      <c r="Z1024" s="198"/>
      <c r="AA1024" s="184"/>
      <c r="AB1024" s="184"/>
      <c r="AC1024" s="200"/>
      <c r="AD1024" s="182" t="s">
        <v>554</v>
      </c>
      <c r="AE1024" s="122" t="str">
        <f t="shared" si="151"/>
        <v/>
      </c>
      <c r="AF1024" s="125" t="str">
        <f t="shared" si="152"/>
        <v/>
      </c>
      <c r="AG1024" s="125"/>
      <c r="AH1024" s="121"/>
      <c r="AI1024" s="121"/>
      <c r="AJ1024" s="126">
        <f t="shared" si="153"/>
        <v>0</v>
      </c>
      <c r="AK1024" s="119">
        <f t="shared" si="154"/>
        <v>0</v>
      </c>
      <c r="AL1024" s="126">
        <f t="shared" si="157"/>
        <v>0</v>
      </c>
      <c r="AM1024" s="178">
        <f t="shared" si="155"/>
        <v>0</v>
      </c>
      <c r="AN1024" s="178">
        <f t="shared" si="158"/>
        <v>0</v>
      </c>
      <c r="AO1024" s="178">
        <f t="shared" si="156"/>
        <v>0</v>
      </c>
    </row>
    <row r="1025" spans="4:41" s="127" customFormat="1" hidden="1">
      <c r="D1025" s="60">
        <v>965</v>
      </c>
      <c r="E1025" s="182"/>
      <c r="F1025" s="183"/>
      <c r="G1025" s="184"/>
      <c r="H1025" s="121" t="str">
        <f>IF($G1025="","",VLOOKUP($G1025,加盟団体!$C$9:$H$208,5,FALSE))</f>
        <v/>
      </c>
      <c r="I1025" s="123"/>
      <c r="J1025" s="124" t="str">
        <f>IF($I1025="","",VLOOKUP($I1025,加盟団体!$C$9:$H$208,5,FALSE))</f>
        <v/>
      </c>
      <c r="K1025" s="182"/>
      <c r="L1025" s="124"/>
      <c r="M1025" s="182"/>
      <c r="N1025" s="124"/>
      <c r="O1025" s="183"/>
      <c r="P1025" s="182"/>
      <c r="Q1025" s="182"/>
      <c r="R1025" s="182"/>
      <c r="S1025" s="182"/>
      <c r="T1025" s="182"/>
      <c r="U1025" s="183"/>
      <c r="V1025" s="184"/>
      <c r="W1025" s="117" t="str">
        <f t="shared" si="150"/>
        <v/>
      </c>
      <c r="X1025" s="197"/>
      <c r="Y1025" s="182"/>
      <c r="Z1025" s="198"/>
      <c r="AA1025" s="184"/>
      <c r="AB1025" s="184"/>
      <c r="AC1025" s="200"/>
      <c r="AD1025" s="182" t="s">
        <v>554</v>
      </c>
      <c r="AE1025" s="122" t="str">
        <f t="shared" si="151"/>
        <v/>
      </c>
      <c r="AF1025" s="125" t="str">
        <f t="shared" si="152"/>
        <v/>
      </c>
      <c r="AG1025" s="125"/>
      <c r="AH1025" s="121"/>
      <c r="AI1025" s="121"/>
      <c r="AJ1025" s="126">
        <f t="shared" si="153"/>
        <v>0</v>
      </c>
      <c r="AK1025" s="119">
        <f t="shared" si="154"/>
        <v>0</v>
      </c>
      <c r="AL1025" s="126">
        <f t="shared" si="157"/>
        <v>0</v>
      </c>
      <c r="AM1025" s="178">
        <f t="shared" si="155"/>
        <v>0</v>
      </c>
      <c r="AN1025" s="178">
        <f t="shared" si="158"/>
        <v>0</v>
      </c>
      <c r="AO1025" s="178">
        <f t="shared" si="156"/>
        <v>0</v>
      </c>
    </row>
    <row r="1026" spans="4:41" s="127" customFormat="1" hidden="1">
      <c r="D1026" s="60">
        <v>966</v>
      </c>
      <c r="E1026" s="182"/>
      <c r="F1026" s="183"/>
      <c r="G1026" s="184"/>
      <c r="H1026" s="121" t="str">
        <f>IF($G1026="","",VLOOKUP($G1026,加盟団体!$C$9:$H$208,5,FALSE))</f>
        <v/>
      </c>
      <c r="I1026" s="123"/>
      <c r="J1026" s="124" t="str">
        <f>IF($I1026="","",VLOOKUP($I1026,加盟団体!$C$9:$H$208,5,FALSE))</f>
        <v/>
      </c>
      <c r="K1026" s="182"/>
      <c r="L1026" s="124"/>
      <c r="M1026" s="182"/>
      <c r="N1026" s="124"/>
      <c r="O1026" s="183"/>
      <c r="P1026" s="182"/>
      <c r="Q1026" s="182"/>
      <c r="R1026" s="182"/>
      <c r="S1026" s="182"/>
      <c r="T1026" s="182"/>
      <c r="U1026" s="183"/>
      <c r="V1026" s="184"/>
      <c r="W1026" s="117" t="str">
        <f t="shared" si="150"/>
        <v/>
      </c>
      <c r="X1026" s="197"/>
      <c r="Y1026" s="182"/>
      <c r="Z1026" s="198"/>
      <c r="AA1026" s="184"/>
      <c r="AB1026" s="184"/>
      <c r="AC1026" s="200"/>
      <c r="AD1026" s="182" t="s">
        <v>554</v>
      </c>
      <c r="AE1026" s="122" t="str">
        <f t="shared" si="151"/>
        <v/>
      </c>
      <c r="AF1026" s="125" t="str">
        <f t="shared" si="152"/>
        <v/>
      </c>
      <c r="AG1026" s="125"/>
      <c r="AH1026" s="121"/>
      <c r="AI1026" s="121"/>
      <c r="AJ1026" s="126">
        <f t="shared" si="153"/>
        <v>0</v>
      </c>
      <c r="AK1026" s="119">
        <f t="shared" si="154"/>
        <v>0</v>
      </c>
      <c r="AL1026" s="126">
        <f t="shared" si="157"/>
        <v>0</v>
      </c>
      <c r="AM1026" s="178">
        <f t="shared" si="155"/>
        <v>0</v>
      </c>
      <c r="AN1026" s="178">
        <f t="shared" si="158"/>
        <v>0</v>
      </c>
      <c r="AO1026" s="178">
        <f t="shared" si="156"/>
        <v>0</v>
      </c>
    </row>
    <row r="1027" spans="4:41" s="127" customFormat="1" hidden="1">
      <c r="D1027" s="60">
        <v>967</v>
      </c>
      <c r="E1027" s="182"/>
      <c r="F1027" s="183"/>
      <c r="G1027" s="184"/>
      <c r="H1027" s="121" t="str">
        <f>IF($G1027="","",VLOOKUP($G1027,加盟団体!$C$9:$H$208,5,FALSE))</f>
        <v/>
      </c>
      <c r="I1027" s="123"/>
      <c r="J1027" s="124" t="str">
        <f>IF($I1027="","",VLOOKUP($I1027,加盟団体!$C$9:$H$208,5,FALSE))</f>
        <v/>
      </c>
      <c r="K1027" s="182"/>
      <c r="L1027" s="124"/>
      <c r="M1027" s="182"/>
      <c r="N1027" s="124"/>
      <c r="O1027" s="183"/>
      <c r="P1027" s="182"/>
      <c r="Q1027" s="182"/>
      <c r="R1027" s="182"/>
      <c r="S1027" s="182"/>
      <c r="T1027" s="182"/>
      <c r="U1027" s="183"/>
      <c r="V1027" s="184"/>
      <c r="W1027" s="117" t="str">
        <f t="shared" si="150"/>
        <v/>
      </c>
      <c r="X1027" s="197"/>
      <c r="Y1027" s="182"/>
      <c r="Z1027" s="198"/>
      <c r="AA1027" s="184"/>
      <c r="AB1027" s="184"/>
      <c r="AC1027" s="200"/>
      <c r="AD1027" s="182" t="s">
        <v>554</v>
      </c>
      <c r="AE1027" s="122" t="str">
        <f t="shared" si="151"/>
        <v/>
      </c>
      <c r="AF1027" s="125" t="str">
        <f t="shared" si="152"/>
        <v/>
      </c>
      <c r="AG1027" s="125"/>
      <c r="AH1027" s="121"/>
      <c r="AI1027" s="121"/>
      <c r="AJ1027" s="126">
        <f t="shared" si="153"/>
        <v>0</v>
      </c>
      <c r="AK1027" s="119">
        <f t="shared" si="154"/>
        <v>0</v>
      </c>
      <c r="AL1027" s="126">
        <f t="shared" si="157"/>
        <v>0</v>
      </c>
      <c r="AM1027" s="178">
        <f t="shared" si="155"/>
        <v>0</v>
      </c>
      <c r="AN1027" s="178">
        <f t="shared" si="158"/>
        <v>0</v>
      </c>
      <c r="AO1027" s="178">
        <f t="shared" si="156"/>
        <v>0</v>
      </c>
    </row>
    <row r="1028" spans="4:41" s="127" customFormat="1" hidden="1">
      <c r="D1028" s="60">
        <v>968</v>
      </c>
      <c r="E1028" s="182"/>
      <c r="F1028" s="183"/>
      <c r="G1028" s="184"/>
      <c r="H1028" s="121" t="str">
        <f>IF($G1028="","",VLOOKUP($G1028,加盟団体!$C$9:$H$208,5,FALSE))</f>
        <v/>
      </c>
      <c r="I1028" s="123"/>
      <c r="J1028" s="124" t="str">
        <f>IF($I1028="","",VLOOKUP($I1028,加盟団体!$C$9:$H$208,5,FALSE))</f>
        <v/>
      </c>
      <c r="K1028" s="182"/>
      <c r="L1028" s="124"/>
      <c r="M1028" s="182"/>
      <c r="N1028" s="124"/>
      <c r="O1028" s="183"/>
      <c r="P1028" s="182"/>
      <c r="Q1028" s="182"/>
      <c r="R1028" s="182"/>
      <c r="S1028" s="182"/>
      <c r="T1028" s="182"/>
      <c r="U1028" s="183"/>
      <c r="V1028" s="184"/>
      <c r="W1028" s="117" t="str">
        <f t="shared" si="150"/>
        <v/>
      </c>
      <c r="X1028" s="197"/>
      <c r="Y1028" s="182"/>
      <c r="Z1028" s="198"/>
      <c r="AA1028" s="184"/>
      <c r="AB1028" s="184"/>
      <c r="AC1028" s="200"/>
      <c r="AD1028" s="182" t="s">
        <v>554</v>
      </c>
      <c r="AE1028" s="122" t="str">
        <f t="shared" si="151"/>
        <v/>
      </c>
      <c r="AF1028" s="125" t="str">
        <f t="shared" si="152"/>
        <v/>
      </c>
      <c r="AG1028" s="125"/>
      <c r="AH1028" s="121"/>
      <c r="AI1028" s="121"/>
      <c r="AJ1028" s="126">
        <f t="shared" si="153"/>
        <v>0</v>
      </c>
      <c r="AK1028" s="119">
        <f t="shared" si="154"/>
        <v>0</v>
      </c>
      <c r="AL1028" s="126">
        <f t="shared" si="157"/>
        <v>0</v>
      </c>
      <c r="AM1028" s="178">
        <f t="shared" si="155"/>
        <v>0</v>
      </c>
      <c r="AN1028" s="178">
        <f t="shared" si="158"/>
        <v>0</v>
      </c>
      <c r="AO1028" s="178">
        <f t="shared" si="156"/>
        <v>0</v>
      </c>
    </row>
    <row r="1029" spans="4:41" s="127" customFormat="1" hidden="1">
      <c r="D1029" s="60">
        <v>969</v>
      </c>
      <c r="E1029" s="182"/>
      <c r="F1029" s="183"/>
      <c r="G1029" s="184"/>
      <c r="H1029" s="121" t="str">
        <f>IF($G1029="","",VLOOKUP($G1029,加盟団体!$C$9:$H$208,5,FALSE))</f>
        <v/>
      </c>
      <c r="I1029" s="123"/>
      <c r="J1029" s="124" t="str">
        <f>IF($I1029="","",VLOOKUP($I1029,加盟団体!$C$9:$H$208,5,FALSE))</f>
        <v/>
      </c>
      <c r="K1029" s="182"/>
      <c r="L1029" s="124"/>
      <c r="M1029" s="182"/>
      <c r="N1029" s="124"/>
      <c r="O1029" s="183"/>
      <c r="P1029" s="182"/>
      <c r="Q1029" s="182"/>
      <c r="R1029" s="182"/>
      <c r="S1029" s="182"/>
      <c r="T1029" s="182"/>
      <c r="U1029" s="183"/>
      <c r="V1029" s="184"/>
      <c r="W1029" s="117" t="str">
        <f t="shared" si="150"/>
        <v/>
      </c>
      <c r="X1029" s="197"/>
      <c r="Y1029" s="182"/>
      <c r="Z1029" s="198"/>
      <c r="AA1029" s="184"/>
      <c r="AB1029" s="184"/>
      <c r="AC1029" s="200"/>
      <c r="AD1029" s="182" t="s">
        <v>554</v>
      </c>
      <c r="AE1029" s="122" t="str">
        <f t="shared" si="151"/>
        <v/>
      </c>
      <c r="AF1029" s="125" t="str">
        <f t="shared" si="152"/>
        <v/>
      </c>
      <c r="AG1029" s="125"/>
      <c r="AH1029" s="121"/>
      <c r="AI1029" s="121"/>
      <c r="AJ1029" s="126">
        <f t="shared" si="153"/>
        <v>0</v>
      </c>
      <c r="AK1029" s="119">
        <f t="shared" si="154"/>
        <v>0</v>
      </c>
      <c r="AL1029" s="126">
        <f t="shared" si="157"/>
        <v>0</v>
      </c>
      <c r="AM1029" s="178">
        <f t="shared" si="155"/>
        <v>0</v>
      </c>
      <c r="AN1029" s="178">
        <f t="shared" si="158"/>
        <v>0</v>
      </c>
      <c r="AO1029" s="178">
        <f t="shared" si="156"/>
        <v>0</v>
      </c>
    </row>
    <row r="1030" spans="4:41" s="127" customFormat="1" hidden="1">
      <c r="D1030" s="60">
        <v>970</v>
      </c>
      <c r="E1030" s="182"/>
      <c r="F1030" s="183"/>
      <c r="G1030" s="184"/>
      <c r="H1030" s="121" t="str">
        <f>IF($G1030="","",VLOOKUP($G1030,加盟団体!$C$9:$H$208,5,FALSE))</f>
        <v/>
      </c>
      <c r="I1030" s="123"/>
      <c r="J1030" s="124" t="str">
        <f>IF($I1030="","",VLOOKUP($I1030,加盟団体!$C$9:$H$208,5,FALSE))</f>
        <v/>
      </c>
      <c r="K1030" s="182"/>
      <c r="L1030" s="124"/>
      <c r="M1030" s="182"/>
      <c r="N1030" s="124"/>
      <c r="O1030" s="183"/>
      <c r="P1030" s="182"/>
      <c r="Q1030" s="182"/>
      <c r="R1030" s="182"/>
      <c r="S1030" s="182"/>
      <c r="T1030" s="182"/>
      <c r="U1030" s="183"/>
      <c r="V1030" s="184"/>
      <c r="W1030" s="117" t="str">
        <f t="shared" si="150"/>
        <v/>
      </c>
      <c r="X1030" s="197"/>
      <c r="Y1030" s="182"/>
      <c r="Z1030" s="198"/>
      <c r="AA1030" s="184"/>
      <c r="AB1030" s="184"/>
      <c r="AC1030" s="200"/>
      <c r="AD1030" s="182" t="s">
        <v>554</v>
      </c>
      <c r="AE1030" s="122" t="str">
        <f t="shared" si="151"/>
        <v/>
      </c>
      <c r="AF1030" s="125" t="str">
        <f t="shared" si="152"/>
        <v/>
      </c>
      <c r="AG1030" s="125"/>
      <c r="AH1030" s="121"/>
      <c r="AI1030" s="121"/>
      <c r="AJ1030" s="126">
        <f t="shared" si="153"/>
        <v>0</v>
      </c>
      <c r="AK1030" s="119">
        <f t="shared" si="154"/>
        <v>0</v>
      </c>
      <c r="AL1030" s="126">
        <f t="shared" si="157"/>
        <v>0</v>
      </c>
      <c r="AM1030" s="178">
        <f t="shared" si="155"/>
        <v>0</v>
      </c>
      <c r="AN1030" s="178">
        <f t="shared" si="158"/>
        <v>0</v>
      </c>
      <c r="AO1030" s="178">
        <f t="shared" si="156"/>
        <v>0</v>
      </c>
    </row>
    <row r="1031" spans="4:41" s="127" customFormat="1" hidden="1">
      <c r="D1031" s="60">
        <v>971</v>
      </c>
      <c r="E1031" s="182"/>
      <c r="F1031" s="183"/>
      <c r="G1031" s="184"/>
      <c r="H1031" s="121" t="str">
        <f>IF($G1031="","",VLOOKUP($G1031,加盟団体!$C$9:$H$208,5,FALSE))</f>
        <v/>
      </c>
      <c r="I1031" s="123"/>
      <c r="J1031" s="124" t="str">
        <f>IF($I1031="","",VLOOKUP($I1031,加盟団体!$C$9:$H$208,5,FALSE))</f>
        <v/>
      </c>
      <c r="K1031" s="182"/>
      <c r="L1031" s="124"/>
      <c r="M1031" s="182"/>
      <c r="N1031" s="124"/>
      <c r="O1031" s="183"/>
      <c r="P1031" s="182"/>
      <c r="Q1031" s="182"/>
      <c r="R1031" s="182"/>
      <c r="S1031" s="182"/>
      <c r="T1031" s="182"/>
      <c r="U1031" s="183"/>
      <c r="V1031" s="184"/>
      <c r="W1031" s="117" t="str">
        <f t="shared" si="150"/>
        <v/>
      </c>
      <c r="X1031" s="197"/>
      <c r="Y1031" s="182"/>
      <c r="Z1031" s="198"/>
      <c r="AA1031" s="184"/>
      <c r="AB1031" s="184"/>
      <c r="AC1031" s="200"/>
      <c r="AD1031" s="182" t="s">
        <v>554</v>
      </c>
      <c r="AE1031" s="122" t="str">
        <f t="shared" si="151"/>
        <v/>
      </c>
      <c r="AF1031" s="125" t="str">
        <f t="shared" si="152"/>
        <v/>
      </c>
      <c r="AG1031" s="125"/>
      <c r="AH1031" s="121"/>
      <c r="AI1031" s="121"/>
      <c r="AJ1031" s="126">
        <f t="shared" si="153"/>
        <v>0</v>
      </c>
      <c r="AK1031" s="119">
        <f t="shared" si="154"/>
        <v>0</v>
      </c>
      <c r="AL1031" s="126">
        <f t="shared" si="157"/>
        <v>0</v>
      </c>
      <c r="AM1031" s="178">
        <f t="shared" si="155"/>
        <v>0</v>
      </c>
      <c r="AN1031" s="178">
        <f t="shared" si="158"/>
        <v>0</v>
      </c>
      <c r="AO1031" s="178">
        <f t="shared" si="156"/>
        <v>0</v>
      </c>
    </row>
    <row r="1032" spans="4:41" s="127" customFormat="1" hidden="1">
      <c r="D1032" s="60">
        <v>972</v>
      </c>
      <c r="E1032" s="182"/>
      <c r="F1032" s="183"/>
      <c r="G1032" s="184"/>
      <c r="H1032" s="121" t="str">
        <f>IF($G1032="","",VLOOKUP($G1032,加盟団体!$C$9:$H$208,5,FALSE))</f>
        <v/>
      </c>
      <c r="I1032" s="123"/>
      <c r="J1032" s="124" t="str">
        <f>IF($I1032="","",VLOOKUP($I1032,加盟団体!$C$9:$H$208,5,FALSE))</f>
        <v/>
      </c>
      <c r="K1032" s="182"/>
      <c r="L1032" s="124"/>
      <c r="M1032" s="182"/>
      <c r="N1032" s="124"/>
      <c r="O1032" s="183"/>
      <c r="P1032" s="182"/>
      <c r="Q1032" s="182"/>
      <c r="R1032" s="182"/>
      <c r="S1032" s="182"/>
      <c r="T1032" s="182"/>
      <c r="U1032" s="183"/>
      <c r="V1032" s="184"/>
      <c r="W1032" s="117" t="str">
        <f t="shared" si="150"/>
        <v/>
      </c>
      <c r="X1032" s="197"/>
      <c r="Y1032" s="182"/>
      <c r="Z1032" s="198"/>
      <c r="AA1032" s="184"/>
      <c r="AB1032" s="184"/>
      <c r="AC1032" s="200"/>
      <c r="AD1032" s="182" t="s">
        <v>554</v>
      </c>
      <c r="AE1032" s="122" t="str">
        <f t="shared" si="151"/>
        <v/>
      </c>
      <c r="AF1032" s="125" t="str">
        <f t="shared" si="152"/>
        <v/>
      </c>
      <c r="AG1032" s="125"/>
      <c r="AH1032" s="121"/>
      <c r="AI1032" s="121"/>
      <c r="AJ1032" s="126">
        <f t="shared" si="153"/>
        <v>0</v>
      </c>
      <c r="AK1032" s="119">
        <f t="shared" si="154"/>
        <v>0</v>
      </c>
      <c r="AL1032" s="126">
        <f t="shared" si="157"/>
        <v>0</v>
      </c>
      <c r="AM1032" s="178">
        <f t="shared" si="155"/>
        <v>0</v>
      </c>
      <c r="AN1032" s="178">
        <f t="shared" si="158"/>
        <v>0</v>
      </c>
      <c r="AO1032" s="178">
        <f t="shared" si="156"/>
        <v>0</v>
      </c>
    </row>
    <row r="1033" spans="4:41" s="127" customFormat="1" hidden="1">
      <c r="D1033" s="60">
        <v>973</v>
      </c>
      <c r="E1033" s="182"/>
      <c r="F1033" s="183"/>
      <c r="G1033" s="184"/>
      <c r="H1033" s="121" t="str">
        <f>IF($G1033="","",VLOOKUP($G1033,加盟団体!$C$9:$H$208,5,FALSE))</f>
        <v/>
      </c>
      <c r="I1033" s="123"/>
      <c r="J1033" s="124" t="str">
        <f>IF($I1033="","",VLOOKUP($I1033,加盟団体!$C$9:$H$208,5,FALSE))</f>
        <v/>
      </c>
      <c r="K1033" s="182"/>
      <c r="L1033" s="124"/>
      <c r="M1033" s="182"/>
      <c r="N1033" s="124"/>
      <c r="O1033" s="183"/>
      <c r="P1033" s="182"/>
      <c r="Q1033" s="182"/>
      <c r="R1033" s="182"/>
      <c r="S1033" s="182"/>
      <c r="T1033" s="182"/>
      <c r="U1033" s="183"/>
      <c r="V1033" s="184"/>
      <c r="W1033" s="117" t="str">
        <f t="shared" si="150"/>
        <v/>
      </c>
      <c r="X1033" s="197"/>
      <c r="Y1033" s="182"/>
      <c r="Z1033" s="198"/>
      <c r="AA1033" s="184"/>
      <c r="AB1033" s="184"/>
      <c r="AC1033" s="200"/>
      <c r="AD1033" s="182" t="s">
        <v>554</v>
      </c>
      <c r="AE1033" s="122" t="str">
        <f t="shared" si="151"/>
        <v/>
      </c>
      <c r="AF1033" s="125" t="str">
        <f t="shared" si="152"/>
        <v/>
      </c>
      <c r="AG1033" s="125"/>
      <c r="AH1033" s="121"/>
      <c r="AI1033" s="121"/>
      <c r="AJ1033" s="126">
        <f t="shared" si="153"/>
        <v>0</v>
      </c>
      <c r="AK1033" s="119">
        <f t="shared" si="154"/>
        <v>0</v>
      </c>
      <c r="AL1033" s="126">
        <f t="shared" si="157"/>
        <v>0</v>
      </c>
      <c r="AM1033" s="178">
        <f t="shared" si="155"/>
        <v>0</v>
      </c>
      <c r="AN1033" s="178">
        <f t="shared" si="158"/>
        <v>0</v>
      </c>
      <c r="AO1033" s="178">
        <f t="shared" si="156"/>
        <v>0</v>
      </c>
    </row>
    <row r="1034" spans="4:41" s="127" customFormat="1" hidden="1">
      <c r="D1034" s="60">
        <v>974</v>
      </c>
      <c r="E1034" s="182"/>
      <c r="F1034" s="183"/>
      <c r="G1034" s="184"/>
      <c r="H1034" s="121" t="str">
        <f>IF($G1034="","",VLOOKUP($G1034,加盟団体!$C$9:$H$208,5,FALSE))</f>
        <v/>
      </c>
      <c r="I1034" s="123"/>
      <c r="J1034" s="124" t="str">
        <f>IF($I1034="","",VLOOKUP($I1034,加盟団体!$C$9:$H$208,5,FALSE))</f>
        <v/>
      </c>
      <c r="K1034" s="182"/>
      <c r="L1034" s="124"/>
      <c r="M1034" s="182"/>
      <c r="N1034" s="124"/>
      <c r="O1034" s="183"/>
      <c r="P1034" s="182"/>
      <c r="Q1034" s="182"/>
      <c r="R1034" s="182"/>
      <c r="S1034" s="182"/>
      <c r="T1034" s="182"/>
      <c r="U1034" s="183"/>
      <c r="V1034" s="184"/>
      <c r="W1034" s="117" t="str">
        <f t="shared" si="150"/>
        <v/>
      </c>
      <c r="X1034" s="197"/>
      <c r="Y1034" s="182"/>
      <c r="Z1034" s="198"/>
      <c r="AA1034" s="184"/>
      <c r="AB1034" s="184"/>
      <c r="AC1034" s="200"/>
      <c r="AD1034" s="182" t="s">
        <v>554</v>
      </c>
      <c r="AE1034" s="122" t="str">
        <f t="shared" si="151"/>
        <v/>
      </c>
      <c r="AF1034" s="125" t="str">
        <f t="shared" si="152"/>
        <v/>
      </c>
      <c r="AG1034" s="125"/>
      <c r="AH1034" s="121"/>
      <c r="AI1034" s="121"/>
      <c r="AJ1034" s="126">
        <f t="shared" si="153"/>
        <v>0</v>
      </c>
      <c r="AK1034" s="119">
        <f t="shared" si="154"/>
        <v>0</v>
      </c>
      <c r="AL1034" s="126">
        <f t="shared" si="157"/>
        <v>0</v>
      </c>
      <c r="AM1034" s="178">
        <f t="shared" si="155"/>
        <v>0</v>
      </c>
      <c r="AN1034" s="178">
        <f t="shared" si="158"/>
        <v>0</v>
      </c>
      <c r="AO1034" s="178">
        <f t="shared" si="156"/>
        <v>0</v>
      </c>
    </row>
    <row r="1035" spans="4:41" s="127" customFormat="1" hidden="1">
      <c r="D1035" s="60">
        <v>975</v>
      </c>
      <c r="E1035" s="182"/>
      <c r="F1035" s="183"/>
      <c r="G1035" s="184"/>
      <c r="H1035" s="121" t="str">
        <f>IF($G1035="","",VLOOKUP($G1035,加盟団体!$C$9:$H$208,5,FALSE))</f>
        <v/>
      </c>
      <c r="I1035" s="123"/>
      <c r="J1035" s="124" t="str">
        <f>IF($I1035="","",VLOOKUP($I1035,加盟団体!$C$9:$H$208,5,FALSE))</f>
        <v/>
      </c>
      <c r="K1035" s="182"/>
      <c r="L1035" s="124"/>
      <c r="M1035" s="182"/>
      <c r="N1035" s="124"/>
      <c r="O1035" s="183"/>
      <c r="P1035" s="182"/>
      <c r="Q1035" s="182"/>
      <c r="R1035" s="182"/>
      <c r="S1035" s="182"/>
      <c r="T1035" s="182"/>
      <c r="U1035" s="183"/>
      <c r="V1035" s="184"/>
      <c r="W1035" s="117" t="str">
        <f t="shared" si="150"/>
        <v/>
      </c>
      <c r="X1035" s="197"/>
      <c r="Y1035" s="182"/>
      <c r="Z1035" s="198"/>
      <c r="AA1035" s="184"/>
      <c r="AB1035" s="184"/>
      <c r="AC1035" s="200"/>
      <c r="AD1035" s="182" t="s">
        <v>554</v>
      </c>
      <c r="AE1035" s="122" t="str">
        <f t="shared" si="151"/>
        <v/>
      </c>
      <c r="AF1035" s="125" t="str">
        <f t="shared" si="152"/>
        <v/>
      </c>
      <c r="AG1035" s="125"/>
      <c r="AH1035" s="121"/>
      <c r="AI1035" s="121"/>
      <c r="AJ1035" s="126">
        <f t="shared" si="153"/>
        <v>0</v>
      </c>
      <c r="AK1035" s="119">
        <f t="shared" si="154"/>
        <v>0</v>
      </c>
      <c r="AL1035" s="126">
        <f t="shared" si="157"/>
        <v>0</v>
      </c>
      <c r="AM1035" s="178">
        <f t="shared" si="155"/>
        <v>0</v>
      </c>
      <c r="AN1035" s="178">
        <f t="shared" si="158"/>
        <v>0</v>
      </c>
      <c r="AO1035" s="178">
        <f t="shared" si="156"/>
        <v>0</v>
      </c>
    </row>
    <row r="1036" spans="4:41" s="127" customFormat="1" hidden="1">
      <c r="D1036" s="60">
        <v>976</v>
      </c>
      <c r="E1036" s="182"/>
      <c r="F1036" s="183"/>
      <c r="G1036" s="184"/>
      <c r="H1036" s="121" t="str">
        <f>IF($G1036="","",VLOOKUP($G1036,加盟団体!$C$9:$H$208,5,FALSE))</f>
        <v/>
      </c>
      <c r="I1036" s="123"/>
      <c r="J1036" s="124" t="str">
        <f>IF($I1036="","",VLOOKUP($I1036,加盟団体!$C$9:$H$208,5,FALSE))</f>
        <v/>
      </c>
      <c r="K1036" s="182"/>
      <c r="L1036" s="124"/>
      <c r="M1036" s="182"/>
      <c r="N1036" s="124"/>
      <c r="O1036" s="183"/>
      <c r="P1036" s="182"/>
      <c r="Q1036" s="182"/>
      <c r="R1036" s="182"/>
      <c r="S1036" s="182"/>
      <c r="T1036" s="182"/>
      <c r="U1036" s="183"/>
      <c r="V1036" s="184"/>
      <c r="W1036" s="117" t="str">
        <f t="shared" si="150"/>
        <v/>
      </c>
      <c r="X1036" s="197"/>
      <c r="Y1036" s="182"/>
      <c r="Z1036" s="198"/>
      <c r="AA1036" s="184"/>
      <c r="AB1036" s="184"/>
      <c r="AC1036" s="200"/>
      <c r="AD1036" s="182" t="s">
        <v>554</v>
      </c>
      <c r="AE1036" s="122" t="str">
        <f t="shared" si="151"/>
        <v/>
      </c>
      <c r="AF1036" s="125" t="str">
        <f t="shared" si="152"/>
        <v/>
      </c>
      <c r="AG1036" s="125"/>
      <c r="AH1036" s="121"/>
      <c r="AI1036" s="121"/>
      <c r="AJ1036" s="126">
        <f t="shared" si="153"/>
        <v>0</v>
      </c>
      <c r="AK1036" s="119">
        <f t="shared" si="154"/>
        <v>0</v>
      </c>
      <c r="AL1036" s="126">
        <f t="shared" si="157"/>
        <v>0</v>
      </c>
      <c r="AM1036" s="178">
        <f t="shared" si="155"/>
        <v>0</v>
      </c>
      <c r="AN1036" s="178">
        <f t="shared" si="158"/>
        <v>0</v>
      </c>
      <c r="AO1036" s="178">
        <f t="shared" si="156"/>
        <v>0</v>
      </c>
    </row>
    <row r="1037" spans="4:41" s="127" customFormat="1" hidden="1">
      <c r="D1037" s="60">
        <v>977</v>
      </c>
      <c r="E1037" s="182"/>
      <c r="F1037" s="183"/>
      <c r="G1037" s="184"/>
      <c r="H1037" s="121" t="str">
        <f>IF($G1037="","",VLOOKUP($G1037,加盟団体!$C$9:$H$208,5,FALSE))</f>
        <v/>
      </c>
      <c r="I1037" s="123"/>
      <c r="J1037" s="124" t="str">
        <f>IF($I1037="","",VLOOKUP($I1037,加盟団体!$C$9:$H$208,5,FALSE))</f>
        <v/>
      </c>
      <c r="K1037" s="182"/>
      <c r="L1037" s="124"/>
      <c r="M1037" s="182"/>
      <c r="N1037" s="124"/>
      <c r="O1037" s="183"/>
      <c r="P1037" s="182"/>
      <c r="Q1037" s="182"/>
      <c r="R1037" s="182"/>
      <c r="S1037" s="182"/>
      <c r="T1037" s="182"/>
      <c r="U1037" s="183"/>
      <c r="V1037" s="184"/>
      <c r="W1037" s="117" t="str">
        <f t="shared" si="150"/>
        <v/>
      </c>
      <c r="X1037" s="197"/>
      <c r="Y1037" s="182"/>
      <c r="Z1037" s="198"/>
      <c r="AA1037" s="184"/>
      <c r="AB1037" s="184"/>
      <c r="AC1037" s="200"/>
      <c r="AD1037" s="182" t="s">
        <v>554</v>
      </c>
      <c r="AE1037" s="122" t="str">
        <f t="shared" si="151"/>
        <v/>
      </c>
      <c r="AF1037" s="125" t="str">
        <f t="shared" si="152"/>
        <v/>
      </c>
      <c r="AG1037" s="125"/>
      <c r="AH1037" s="121"/>
      <c r="AI1037" s="121"/>
      <c r="AJ1037" s="126">
        <f t="shared" si="153"/>
        <v>0</v>
      </c>
      <c r="AK1037" s="119">
        <f t="shared" si="154"/>
        <v>0</v>
      </c>
      <c r="AL1037" s="126">
        <f t="shared" si="157"/>
        <v>0</v>
      </c>
      <c r="AM1037" s="178">
        <f t="shared" si="155"/>
        <v>0</v>
      </c>
      <c r="AN1037" s="178">
        <f t="shared" si="158"/>
        <v>0</v>
      </c>
      <c r="AO1037" s="178">
        <f t="shared" si="156"/>
        <v>0</v>
      </c>
    </row>
    <row r="1038" spans="4:41" s="127" customFormat="1" hidden="1">
      <c r="D1038" s="60">
        <v>978</v>
      </c>
      <c r="E1038" s="182"/>
      <c r="F1038" s="183"/>
      <c r="G1038" s="184"/>
      <c r="H1038" s="121" t="str">
        <f>IF($G1038="","",VLOOKUP($G1038,加盟団体!$C$9:$H$208,5,FALSE))</f>
        <v/>
      </c>
      <c r="I1038" s="123"/>
      <c r="J1038" s="124" t="str">
        <f>IF($I1038="","",VLOOKUP($I1038,加盟団体!$C$9:$H$208,5,FALSE))</f>
        <v/>
      </c>
      <c r="K1038" s="182"/>
      <c r="L1038" s="124"/>
      <c r="M1038" s="182"/>
      <c r="N1038" s="124"/>
      <c r="O1038" s="183"/>
      <c r="P1038" s="182"/>
      <c r="Q1038" s="182"/>
      <c r="R1038" s="182"/>
      <c r="S1038" s="182"/>
      <c r="T1038" s="182"/>
      <c r="U1038" s="183"/>
      <c r="V1038" s="184"/>
      <c r="W1038" s="117" t="str">
        <f t="shared" si="150"/>
        <v/>
      </c>
      <c r="X1038" s="197"/>
      <c r="Y1038" s="182"/>
      <c r="Z1038" s="198"/>
      <c r="AA1038" s="184"/>
      <c r="AB1038" s="184"/>
      <c r="AC1038" s="200"/>
      <c r="AD1038" s="182" t="s">
        <v>554</v>
      </c>
      <c r="AE1038" s="122" t="str">
        <f t="shared" si="151"/>
        <v/>
      </c>
      <c r="AF1038" s="125" t="str">
        <f t="shared" si="152"/>
        <v/>
      </c>
      <c r="AG1038" s="125"/>
      <c r="AH1038" s="121"/>
      <c r="AI1038" s="121"/>
      <c r="AJ1038" s="126">
        <f t="shared" si="153"/>
        <v>0</v>
      </c>
      <c r="AK1038" s="119">
        <f t="shared" si="154"/>
        <v>0</v>
      </c>
      <c r="AL1038" s="126">
        <f t="shared" si="157"/>
        <v>0</v>
      </c>
      <c r="AM1038" s="178">
        <f t="shared" si="155"/>
        <v>0</v>
      </c>
      <c r="AN1038" s="178">
        <f t="shared" si="158"/>
        <v>0</v>
      </c>
      <c r="AO1038" s="178">
        <f t="shared" si="156"/>
        <v>0</v>
      </c>
    </row>
    <row r="1039" spans="4:41" s="127" customFormat="1" hidden="1">
      <c r="D1039" s="60">
        <v>979</v>
      </c>
      <c r="E1039" s="182"/>
      <c r="F1039" s="183"/>
      <c r="G1039" s="184"/>
      <c r="H1039" s="121" t="str">
        <f>IF($G1039="","",VLOOKUP($G1039,加盟団体!$C$9:$H$208,5,FALSE))</f>
        <v/>
      </c>
      <c r="I1039" s="123"/>
      <c r="J1039" s="124" t="str">
        <f>IF($I1039="","",VLOOKUP($I1039,加盟団体!$C$9:$H$208,5,FALSE))</f>
        <v/>
      </c>
      <c r="K1039" s="182"/>
      <c r="L1039" s="124"/>
      <c r="M1039" s="182"/>
      <c r="N1039" s="124"/>
      <c r="O1039" s="183"/>
      <c r="P1039" s="182"/>
      <c r="Q1039" s="182"/>
      <c r="R1039" s="182"/>
      <c r="S1039" s="182"/>
      <c r="T1039" s="182"/>
      <c r="U1039" s="183"/>
      <c r="V1039" s="184"/>
      <c r="W1039" s="117" t="str">
        <f t="shared" si="150"/>
        <v/>
      </c>
      <c r="X1039" s="197"/>
      <c r="Y1039" s="182"/>
      <c r="Z1039" s="198"/>
      <c r="AA1039" s="184"/>
      <c r="AB1039" s="184"/>
      <c r="AC1039" s="200"/>
      <c r="AD1039" s="182" t="s">
        <v>554</v>
      </c>
      <c r="AE1039" s="122" t="str">
        <f t="shared" si="151"/>
        <v/>
      </c>
      <c r="AF1039" s="125" t="str">
        <f t="shared" si="152"/>
        <v/>
      </c>
      <c r="AG1039" s="125"/>
      <c r="AH1039" s="121"/>
      <c r="AI1039" s="121"/>
      <c r="AJ1039" s="126">
        <f t="shared" si="153"/>
        <v>0</v>
      </c>
      <c r="AK1039" s="119">
        <f t="shared" si="154"/>
        <v>0</v>
      </c>
      <c r="AL1039" s="126">
        <f t="shared" si="157"/>
        <v>0</v>
      </c>
      <c r="AM1039" s="178">
        <f t="shared" si="155"/>
        <v>0</v>
      </c>
      <c r="AN1039" s="178">
        <f t="shared" si="158"/>
        <v>0</v>
      </c>
      <c r="AO1039" s="178">
        <f t="shared" si="156"/>
        <v>0</v>
      </c>
    </row>
    <row r="1040" spans="4:41" s="127" customFormat="1" hidden="1">
      <c r="D1040" s="60">
        <v>980</v>
      </c>
      <c r="E1040" s="182"/>
      <c r="F1040" s="183"/>
      <c r="G1040" s="184"/>
      <c r="H1040" s="121" t="str">
        <f>IF($G1040="","",VLOOKUP($G1040,加盟団体!$C$9:$H$208,5,FALSE))</f>
        <v/>
      </c>
      <c r="I1040" s="123"/>
      <c r="J1040" s="124" t="str">
        <f>IF($I1040="","",VLOOKUP($I1040,加盟団体!$C$9:$H$208,5,FALSE))</f>
        <v/>
      </c>
      <c r="K1040" s="182"/>
      <c r="L1040" s="124"/>
      <c r="M1040" s="182"/>
      <c r="N1040" s="124"/>
      <c r="O1040" s="183"/>
      <c r="P1040" s="182"/>
      <c r="Q1040" s="182"/>
      <c r="R1040" s="182"/>
      <c r="S1040" s="182"/>
      <c r="T1040" s="182"/>
      <c r="U1040" s="183"/>
      <c r="V1040" s="184"/>
      <c r="W1040" s="117" t="str">
        <f t="shared" si="150"/>
        <v/>
      </c>
      <c r="X1040" s="197"/>
      <c r="Y1040" s="182"/>
      <c r="Z1040" s="198"/>
      <c r="AA1040" s="184"/>
      <c r="AB1040" s="184"/>
      <c r="AC1040" s="200"/>
      <c r="AD1040" s="182" t="s">
        <v>554</v>
      </c>
      <c r="AE1040" s="122" t="str">
        <f t="shared" si="151"/>
        <v/>
      </c>
      <c r="AF1040" s="125" t="str">
        <f t="shared" si="152"/>
        <v/>
      </c>
      <c r="AG1040" s="125"/>
      <c r="AH1040" s="121"/>
      <c r="AI1040" s="121"/>
      <c r="AJ1040" s="126">
        <f t="shared" si="153"/>
        <v>0</v>
      </c>
      <c r="AK1040" s="119">
        <f t="shared" si="154"/>
        <v>0</v>
      </c>
      <c r="AL1040" s="126">
        <f t="shared" si="157"/>
        <v>0</v>
      </c>
      <c r="AM1040" s="178">
        <f t="shared" si="155"/>
        <v>0</v>
      </c>
      <c r="AN1040" s="178">
        <f t="shared" si="158"/>
        <v>0</v>
      </c>
      <c r="AO1040" s="178">
        <f t="shared" si="156"/>
        <v>0</v>
      </c>
    </row>
    <row r="1041" spans="4:41" s="127" customFormat="1" hidden="1">
      <c r="D1041" s="60">
        <v>981</v>
      </c>
      <c r="E1041" s="182"/>
      <c r="F1041" s="183"/>
      <c r="G1041" s="184"/>
      <c r="H1041" s="121" t="str">
        <f>IF($G1041="","",VLOOKUP($G1041,加盟団体!$C$9:$H$208,5,FALSE))</f>
        <v/>
      </c>
      <c r="I1041" s="123"/>
      <c r="J1041" s="124" t="str">
        <f>IF($I1041="","",VLOOKUP($I1041,加盟団体!$C$9:$H$208,5,FALSE))</f>
        <v/>
      </c>
      <c r="K1041" s="182"/>
      <c r="L1041" s="124"/>
      <c r="M1041" s="182"/>
      <c r="N1041" s="124"/>
      <c r="O1041" s="183"/>
      <c r="P1041" s="182"/>
      <c r="Q1041" s="182"/>
      <c r="R1041" s="182"/>
      <c r="S1041" s="182"/>
      <c r="T1041" s="182"/>
      <c r="U1041" s="183"/>
      <c r="V1041" s="184"/>
      <c r="W1041" s="117" t="str">
        <f t="shared" si="150"/>
        <v/>
      </c>
      <c r="X1041" s="197"/>
      <c r="Y1041" s="182"/>
      <c r="Z1041" s="198"/>
      <c r="AA1041" s="184"/>
      <c r="AB1041" s="184"/>
      <c r="AC1041" s="200"/>
      <c r="AD1041" s="182" t="s">
        <v>554</v>
      </c>
      <c r="AE1041" s="122" t="str">
        <f t="shared" si="151"/>
        <v/>
      </c>
      <c r="AF1041" s="125" t="str">
        <f t="shared" si="152"/>
        <v/>
      </c>
      <c r="AG1041" s="125"/>
      <c r="AH1041" s="121"/>
      <c r="AI1041" s="121"/>
      <c r="AJ1041" s="126">
        <f t="shared" si="153"/>
        <v>0</v>
      </c>
      <c r="AK1041" s="119">
        <f t="shared" si="154"/>
        <v>0</v>
      </c>
      <c r="AL1041" s="126">
        <f t="shared" si="157"/>
        <v>0</v>
      </c>
      <c r="AM1041" s="178">
        <f t="shared" si="155"/>
        <v>0</v>
      </c>
      <c r="AN1041" s="178">
        <f t="shared" si="158"/>
        <v>0</v>
      </c>
      <c r="AO1041" s="178">
        <f t="shared" si="156"/>
        <v>0</v>
      </c>
    </row>
    <row r="1042" spans="4:41" s="127" customFormat="1" hidden="1">
      <c r="D1042" s="60">
        <v>982</v>
      </c>
      <c r="E1042" s="182"/>
      <c r="F1042" s="183"/>
      <c r="G1042" s="184"/>
      <c r="H1042" s="121" t="str">
        <f>IF($G1042="","",VLOOKUP($G1042,加盟団体!$C$9:$H$208,5,FALSE))</f>
        <v/>
      </c>
      <c r="I1042" s="123"/>
      <c r="J1042" s="124" t="str">
        <f>IF($I1042="","",VLOOKUP($I1042,加盟団体!$C$9:$H$208,5,FALSE))</f>
        <v/>
      </c>
      <c r="K1042" s="182"/>
      <c r="L1042" s="124"/>
      <c r="M1042" s="182"/>
      <c r="N1042" s="124"/>
      <c r="O1042" s="183"/>
      <c r="P1042" s="182"/>
      <c r="Q1042" s="182"/>
      <c r="R1042" s="182"/>
      <c r="S1042" s="182"/>
      <c r="T1042" s="182"/>
      <c r="U1042" s="183"/>
      <c r="V1042" s="184"/>
      <c r="W1042" s="117" t="str">
        <f t="shared" si="150"/>
        <v/>
      </c>
      <c r="X1042" s="197"/>
      <c r="Y1042" s="182"/>
      <c r="Z1042" s="198"/>
      <c r="AA1042" s="184"/>
      <c r="AB1042" s="184"/>
      <c r="AC1042" s="200"/>
      <c r="AD1042" s="182" t="s">
        <v>554</v>
      </c>
      <c r="AE1042" s="122" t="str">
        <f t="shared" si="151"/>
        <v/>
      </c>
      <c r="AF1042" s="125" t="str">
        <f t="shared" si="152"/>
        <v/>
      </c>
      <c r="AG1042" s="125"/>
      <c r="AH1042" s="121"/>
      <c r="AI1042" s="121"/>
      <c r="AJ1042" s="126">
        <f t="shared" si="153"/>
        <v>0</v>
      </c>
      <c r="AK1042" s="119">
        <f t="shared" si="154"/>
        <v>0</v>
      </c>
      <c r="AL1042" s="126">
        <f t="shared" si="157"/>
        <v>0</v>
      </c>
      <c r="AM1042" s="178">
        <f t="shared" si="155"/>
        <v>0</v>
      </c>
      <c r="AN1042" s="178">
        <f t="shared" si="158"/>
        <v>0</v>
      </c>
      <c r="AO1042" s="178">
        <f t="shared" si="156"/>
        <v>0</v>
      </c>
    </row>
    <row r="1043" spans="4:41" s="127" customFormat="1" hidden="1">
      <c r="D1043" s="60">
        <v>983</v>
      </c>
      <c r="E1043" s="182"/>
      <c r="F1043" s="183"/>
      <c r="G1043" s="184"/>
      <c r="H1043" s="121" t="str">
        <f>IF($G1043="","",VLOOKUP($G1043,加盟団体!$C$9:$H$208,5,FALSE))</f>
        <v/>
      </c>
      <c r="I1043" s="123"/>
      <c r="J1043" s="124" t="str">
        <f>IF($I1043="","",VLOOKUP($I1043,加盟団体!$C$9:$H$208,5,FALSE))</f>
        <v/>
      </c>
      <c r="K1043" s="182"/>
      <c r="L1043" s="124"/>
      <c r="M1043" s="182"/>
      <c r="N1043" s="124"/>
      <c r="O1043" s="183"/>
      <c r="P1043" s="182"/>
      <c r="Q1043" s="182"/>
      <c r="R1043" s="182"/>
      <c r="S1043" s="182"/>
      <c r="T1043" s="182"/>
      <c r="U1043" s="183"/>
      <c r="V1043" s="184"/>
      <c r="W1043" s="117" t="str">
        <f t="shared" si="150"/>
        <v/>
      </c>
      <c r="X1043" s="197"/>
      <c r="Y1043" s="182"/>
      <c r="Z1043" s="198"/>
      <c r="AA1043" s="184"/>
      <c r="AB1043" s="184"/>
      <c r="AC1043" s="200"/>
      <c r="AD1043" s="182" t="s">
        <v>554</v>
      </c>
      <c r="AE1043" s="122" t="str">
        <f t="shared" si="151"/>
        <v/>
      </c>
      <c r="AF1043" s="125" t="str">
        <f t="shared" si="152"/>
        <v/>
      </c>
      <c r="AG1043" s="125"/>
      <c r="AH1043" s="121"/>
      <c r="AI1043" s="121"/>
      <c r="AJ1043" s="126">
        <f t="shared" si="153"/>
        <v>0</v>
      </c>
      <c r="AK1043" s="119">
        <f t="shared" si="154"/>
        <v>0</v>
      </c>
      <c r="AL1043" s="126">
        <f t="shared" si="157"/>
        <v>0</v>
      </c>
      <c r="AM1043" s="178">
        <f t="shared" si="155"/>
        <v>0</v>
      </c>
      <c r="AN1043" s="178">
        <f t="shared" si="158"/>
        <v>0</v>
      </c>
      <c r="AO1043" s="178">
        <f t="shared" si="156"/>
        <v>0</v>
      </c>
    </row>
    <row r="1044" spans="4:41" s="127" customFormat="1" hidden="1">
      <c r="D1044" s="60">
        <v>984</v>
      </c>
      <c r="E1044" s="182"/>
      <c r="F1044" s="183"/>
      <c r="G1044" s="184"/>
      <c r="H1044" s="121" t="str">
        <f>IF($G1044="","",VLOOKUP($G1044,加盟団体!$C$9:$H$208,5,FALSE))</f>
        <v/>
      </c>
      <c r="I1044" s="123"/>
      <c r="J1044" s="124" t="str">
        <f>IF($I1044="","",VLOOKUP($I1044,加盟団体!$C$9:$H$208,5,FALSE))</f>
        <v/>
      </c>
      <c r="K1044" s="182"/>
      <c r="L1044" s="124"/>
      <c r="M1044" s="182"/>
      <c r="N1044" s="124"/>
      <c r="O1044" s="183"/>
      <c r="P1044" s="182"/>
      <c r="Q1044" s="182"/>
      <c r="R1044" s="182"/>
      <c r="S1044" s="182"/>
      <c r="T1044" s="182"/>
      <c r="U1044" s="183"/>
      <c r="V1044" s="184"/>
      <c r="W1044" s="117" t="str">
        <f t="shared" si="150"/>
        <v/>
      </c>
      <c r="X1044" s="197"/>
      <c r="Y1044" s="182"/>
      <c r="Z1044" s="198"/>
      <c r="AA1044" s="184"/>
      <c r="AB1044" s="184"/>
      <c r="AC1044" s="200"/>
      <c r="AD1044" s="182" t="s">
        <v>554</v>
      </c>
      <c r="AE1044" s="122" t="str">
        <f t="shared" si="151"/>
        <v/>
      </c>
      <c r="AF1044" s="125" t="str">
        <f t="shared" si="152"/>
        <v/>
      </c>
      <c r="AG1044" s="125"/>
      <c r="AH1044" s="121"/>
      <c r="AI1044" s="121"/>
      <c r="AJ1044" s="126">
        <f t="shared" si="153"/>
        <v>0</v>
      </c>
      <c r="AK1044" s="119">
        <f t="shared" si="154"/>
        <v>0</v>
      </c>
      <c r="AL1044" s="126">
        <f t="shared" si="157"/>
        <v>0</v>
      </c>
      <c r="AM1044" s="178">
        <f t="shared" si="155"/>
        <v>0</v>
      </c>
      <c r="AN1044" s="178">
        <f t="shared" si="158"/>
        <v>0</v>
      </c>
      <c r="AO1044" s="178">
        <f t="shared" si="156"/>
        <v>0</v>
      </c>
    </row>
    <row r="1045" spans="4:41" s="127" customFormat="1" hidden="1">
      <c r="D1045" s="60">
        <v>985</v>
      </c>
      <c r="E1045" s="182"/>
      <c r="F1045" s="183"/>
      <c r="G1045" s="184"/>
      <c r="H1045" s="121" t="str">
        <f>IF($G1045="","",VLOOKUP($G1045,加盟団体!$C$9:$H$208,5,FALSE))</f>
        <v/>
      </c>
      <c r="I1045" s="123"/>
      <c r="J1045" s="124" t="str">
        <f>IF($I1045="","",VLOOKUP($I1045,加盟団体!$C$9:$H$208,5,FALSE))</f>
        <v/>
      </c>
      <c r="K1045" s="182"/>
      <c r="L1045" s="124"/>
      <c r="M1045" s="182"/>
      <c r="N1045" s="124"/>
      <c r="O1045" s="183"/>
      <c r="P1045" s="182"/>
      <c r="Q1045" s="182"/>
      <c r="R1045" s="182"/>
      <c r="S1045" s="182"/>
      <c r="T1045" s="182"/>
      <c r="U1045" s="183"/>
      <c r="V1045" s="184"/>
      <c r="W1045" s="117" t="str">
        <f t="shared" si="150"/>
        <v/>
      </c>
      <c r="X1045" s="197"/>
      <c r="Y1045" s="182"/>
      <c r="Z1045" s="198"/>
      <c r="AA1045" s="184"/>
      <c r="AB1045" s="184"/>
      <c r="AC1045" s="200"/>
      <c r="AD1045" s="182" t="s">
        <v>554</v>
      </c>
      <c r="AE1045" s="122" t="str">
        <f t="shared" si="151"/>
        <v/>
      </c>
      <c r="AF1045" s="125" t="str">
        <f t="shared" si="152"/>
        <v/>
      </c>
      <c r="AG1045" s="125"/>
      <c r="AH1045" s="121"/>
      <c r="AI1045" s="121"/>
      <c r="AJ1045" s="126">
        <f t="shared" si="153"/>
        <v>0</v>
      </c>
      <c r="AK1045" s="119">
        <f t="shared" si="154"/>
        <v>0</v>
      </c>
      <c r="AL1045" s="126">
        <f t="shared" si="157"/>
        <v>0</v>
      </c>
      <c r="AM1045" s="178">
        <f t="shared" si="155"/>
        <v>0</v>
      </c>
      <c r="AN1045" s="178">
        <f t="shared" si="158"/>
        <v>0</v>
      </c>
      <c r="AO1045" s="178">
        <f t="shared" si="156"/>
        <v>0</v>
      </c>
    </row>
    <row r="1046" spans="4:41" s="127" customFormat="1" hidden="1">
      <c r="D1046" s="60">
        <v>986</v>
      </c>
      <c r="E1046" s="182"/>
      <c r="F1046" s="183"/>
      <c r="G1046" s="184"/>
      <c r="H1046" s="121" t="str">
        <f>IF($G1046="","",VLOOKUP($G1046,加盟団体!$C$9:$H$208,5,FALSE))</f>
        <v/>
      </c>
      <c r="I1046" s="123"/>
      <c r="J1046" s="124" t="str">
        <f>IF($I1046="","",VLOOKUP($I1046,加盟団体!$C$9:$H$208,5,FALSE))</f>
        <v/>
      </c>
      <c r="K1046" s="182"/>
      <c r="L1046" s="124"/>
      <c r="M1046" s="182"/>
      <c r="N1046" s="124"/>
      <c r="O1046" s="183"/>
      <c r="P1046" s="182"/>
      <c r="Q1046" s="182"/>
      <c r="R1046" s="182"/>
      <c r="S1046" s="182"/>
      <c r="T1046" s="182"/>
      <c r="U1046" s="183"/>
      <c r="V1046" s="184"/>
      <c r="W1046" s="117" t="str">
        <f t="shared" si="150"/>
        <v/>
      </c>
      <c r="X1046" s="197"/>
      <c r="Y1046" s="182"/>
      <c r="Z1046" s="198"/>
      <c r="AA1046" s="184"/>
      <c r="AB1046" s="184"/>
      <c r="AC1046" s="200"/>
      <c r="AD1046" s="182" t="s">
        <v>554</v>
      </c>
      <c r="AE1046" s="122" t="str">
        <f t="shared" si="151"/>
        <v/>
      </c>
      <c r="AF1046" s="125" t="str">
        <f t="shared" si="152"/>
        <v/>
      </c>
      <c r="AG1046" s="125"/>
      <c r="AH1046" s="121"/>
      <c r="AI1046" s="121"/>
      <c r="AJ1046" s="126">
        <f t="shared" si="153"/>
        <v>0</v>
      </c>
      <c r="AK1046" s="119">
        <f t="shared" si="154"/>
        <v>0</v>
      </c>
      <c r="AL1046" s="126">
        <f t="shared" si="157"/>
        <v>0</v>
      </c>
      <c r="AM1046" s="178">
        <f t="shared" si="155"/>
        <v>0</v>
      </c>
      <c r="AN1046" s="178">
        <f t="shared" si="158"/>
        <v>0</v>
      </c>
      <c r="AO1046" s="178">
        <f t="shared" si="156"/>
        <v>0</v>
      </c>
    </row>
    <row r="1047" spans="4:41" s="127" customFormat="1" hidden="1">
      <c r="D1047" s="60">
        <v>987</v>
      </c>
      <c r="E1047" s="182"/>
      <c r="F1047" s="183"/>
      <c r="G1047" s="184"/>
      <c r="H1047" s="121" t="str">
        <f>IF($G1047="","",VLOOKUP($G1047,加盟団体!$C$9:$H$208,5,FALSE))</f>
        <v/>
      </c>
      <c r="I1047" s="123"/>
      <c r="J1047" s="124" t="str">
        <f>IF($I1047="","",VLOOKUP($I1047,加盟団体!$C$9:$H$208,5,FALSE))</f>
        <v/>
      </c>
      <c r="K1047" s="182"/>
      <c r="L1047" s="124"/>
      <c r="M1047" s="182"/>
      <c r="N1047" s="124"/>
      <c r="O1047" s="183"/>
      <c r="P1047" s="182"/>
      <c r="Q1047" s="182"/>
      <c r="R1047" s="182"/>
      <c r="S1047" s="182"/>
      <c r="T1047" s="182"/>
      <c r="U1047" s="183"/>
      <c r="V1047" s="184"/>
      <c r="W1047" s="117" t="str">
        <f t="shared" si="150"/>
        <v/>
      </c>
      <c r="X1047" s="197"/>
      <c r="Y1047" s="182"/>
      <c r="Z1047" s="198"/>
      <c r="AA1047" s="184"/>
      <c r="AB1047" s="184"/>
      <c r="AC1047" s="200"/>
      <c r="AD1047" s="182" t="s">
        <v>554</v>
      </c>
      <c r="AE1047" s="122" t="str">
        <f t="shared" si="151"/>
        <v/>
      </c>
      <c r="AF1047" s="125" t="str">
        <f t="shared" si="152"/>
        <v/>
      </c>
      <c r="AG1047" s="125"/>
      <c r="AH1047" s="121"/>
      <c r="AI1047" s="121"/>
      <c r="AJ1047" s="126">
        <f t="shared" si="153"/>
        <v>0</v>
      </c>
      <c r="AK1047" s="119">
        <f t="shared" si="154"/>
        <v>0</v>
      </c>
      <c r="AL1047" s="126">
        <f t="shared" si="157"/>
        <v>0</v>
      </c>
      <c r="AM1047" s="178">
        <f t="shared" si="155"/>
        <v>0</v>
      </c>
      <c r="AN1047" s="178">
        <f t="shared" si="158"/>
        <v>0</v>
      </c>
      <c r="AO1047" s="178">
        <f t="shared" si="156"/>
        <v>0</v>
      </c>
    </row>
    <row r="1048" spans="4:41" s="127" customFormat="1" hidden="1">
      <c r="D1048" s="60">
        <v>988</v>
      </c>
      <c r="E1048" s="182"/>
      <c r="F1048" s="183"/>
      <c r="G1048" s="184"/>
      <c r="H1048" s="121" t="str">
        <f>IF($G1048="","",VLOOKUP($G1048,加盟団体!$C$9:$H$208,5,FALSE))</f>
        <v/>
      </c>
      <c r="I1048" s="123"/>
      <c r="J1048" s="124" t="str">
        <f>IF($I1048="","",VLOOKUP($I1048,加盟団体!$C$9:$H$208,5,FALSE))</f>
        <v/>
      </c>
      <c r="K1048" s="182"/>
      <c r="L1048" s="124"/>
      <c r="M1048" s="182"/>
      <c r="N1048" s="124"/>
      <c r="O1048" s="183"/>
      <c r="P1048" s="182"/>
      <c r="Q1048" s="182"/>
      <c r="R1048" s="182"/>
      <c r="S1048" s="182"/>
      <c r="T1048" s="182"/>
      <c r="U1048" s="183"/>
      <c r="V1048" s="184"/>
      <c r="W1048" s="117" t="str">
        <f t="shared" si="150"/>
        <v/>
      </c>
      <c r="X1048" s="197"/>
      <c r="Y1048" s="182"/>
      <c r="Z1048" s="198"/>
      <c r="AA1048" s="184"/>
      <c r="AB1048" s="184"/>
      <c r="AC1048" s="200"/>
      <c r="AD1048" s="182" t="s">
        <v>554</v>
      </c>
      <c r="AE1048" s="122" t="str">
        <f t="shared" si="151"/>
        <v/>
      </c>
      <c r="AF1048" s="125" t="str">
        <f t="shared" si="152"/>
        <v/>
      </c>
      <c r="AG1048" s="125"/>
      <c r="AH1048" s="121"/>
      <c r="AI1048" s="121"/>
      <c r="AJ1048" s="126">
        <f t="shared" si="153"/>
        <v>0</v>
      </c>
      <c r="AK1048" s="119">
        <f t="shared" si="154"/>
        <v>0</v>
      </c>
      <c r="AL1048" s="126">
        <f t="shared" si="157"/>
        <v>0</v>
      </c>
      <c r="AM1048" s="178">
        <f t="shared" si="155"/>
        <v>0</v>
      </c>
      <c r="AN1048" s="178">
        <f t="shared" si="158"/>
        <v>0</v>
      </c>
      <c r="AO1048" s="178">
        <f t="shared" si="156"/>
        <v>0</v>
      </c>
    </row>
    <row r="1049" spans="4:41" s="127" customFormat="1" hidden="1">
      <c r="D1049" s="60">
        <v>989</v>
      </c>
      <c r="E1049" s="182"/>
      <c r="F1049" s="183"/>
      <c r="G1049" s="184"/>
      <c r="H1049" s="121" t="str">
        <f>IF($G1049="","",VLOOKUP($G1049,加盟団体!$C$9:$H$208,5,FALSE))</f>
        <v/>
      </c>
      <c r="I1049" s="123"/>
      <c r="J1049" s="124" t="str">
        <f>IF($I1049="","",VLOOKUP($I1049,加盟団体!$C$9:$H$208,5,FALSE))</f>
        <v/>
      </c>
      <c r="K1049" s="182"/>
      <c r="L1049" s="124"/>
      <c r="M1049" s="182"/>
      <c r="N1049" s="124"/>
      <c r="O1049" s="183"/>
      <c r="P1049" s="182"/>
      <c r="Q1049" s="182"/>
      <c r="R1049" s="182"/>
      <c r="S1049" s="182"/>
      <c r="T1049" s="182"/>
      <c r="U1049" s="183"/>
      <c r="V1049" s="184"/>
      <c r="W1049" s="117" t="str">
        <f t="shared" si="150"/>
        <v/>
      </c>
      <c r="X1049" s="197"/>
      <c r="Y1049" s="182"/>
      <c r="Z1049" s="198"/>
      <c r="AA1049" s="184"/>
      <c r="AB1049" s="184"/>
      <c r="AC1049" s="200"/>
      <c r="AD1049" s="182" t="s">
        <v>554</v>
      </c>
      <c r="AE1049" s="122" t="str">
        <f t="shared" si="151"/>
        <v/>
      </c>
      <c r="AF1049" s="125" t="str">
        <f t="shared" si="152"/>
        <v/>
      </c>
      <c r="AG1049" s="125"/>
      <c r="AH1049" s="121"/>
      <c r="AI1049" s="121"/>
      <c r="AJ1049" s="126">
        <f t="shared" si="153"/>
        <v>0</v>
      </c>
      <c r="AK1049" s="119">
        <f t="shared" si="154"/>
        <v>0</v>
      </c>
      <c r="AL1049" s="126">
        <f t="shared" si="157"/>
        <v>0</v>
      </c>
      <c r="AM1049" s="178">
        <f t="shared" si="155"/>
        <v>0</v>
      </c>
      <c r="AN1049" s="178">
        <f t="shared" si="158"/>
        <v>0</v>
      </c>
      <c r="AO1049" s="178">
        <f t="shared" si="156"/>
        <v>0</v>
      </c>
    </row>
    <row r="1050" spans="4:41" s="127" customFormat="1" hidden="1">
      <c r="D1050" s="60">
        <v>990</v>
      </c>
      <c r="E1050" s="182"/>
      <c r="F1050" s="183"/>
      <c r="G1050" s="184"/>
      <c r="H1050" s="121" t="str">
        <f>IF($G1050="","",VLOOKUP($G1050,加盟団体!$C$9:$H$208,5,FALSE))</f>
        <v/>
      </c>
      <c r="I1050" s="123"/>
      <c r="J1050" s="124" t="str">
        <f>IF($I1050="","",VLOOKUP($I1050,加盟団体!$C$9:$H$208,5,FALSE))</f>
        <v/>
      </c>
      <c r="K1050" s="182"/>
      <c r="L1050" s="124"/>
      <c r="M1050" s="182"/>
      <c r="N1050" s="124"/>
      <c r="O1050" s="183"/>
      <c r="P1050" s="182"/>
      <c r="Q1050" s="182"/>
      <c r="R1050" s="182"/>
      <c r="S1050" s="182"/>
      <c r="T1050" s="182"/>
      <c r="U1050" s="183"/>
      <c r="V1050" s="184"/>
      <c r="W1050" s="117" t="str">
        <f t="shared" si="150"/>
        <v/>
      </c>
      <c r="X1050" s="197"/>
      <c r="Y1050" s="182"/>
      <c r="Z1050" s="198"/>
      <c r="AA1050" s="184"/>
      <c r="AB1050" s="184"/>
      <c r="AC1050" s="200"/>
      <c r="AD1050" s="182" t="s">
        <v>554</v>
      </c>
      <c r="AE1050" s="122" t="str">
        <f t="shared" si="151"/>
        <v/>
      </c>
      <c r="AF1050" s="125" t="str">
        <f t="shared" si="152"/>
        <v/>
      </c>
      <c r="AG1050" s="125"/>
      <c r="AH1050" s="121"/>
      <c r="AI1050" s="121"/>
      <c r="AJ1050" s="126">
        <f t="shared" si="153"/>
        <v>0</v>
      </c>
      <c r="AK1050" s="119">
        <f t="shared" si="154"/>
        <v>0</v>
      </c>
      <c r="AL1050" s="126">
        <f t="shared" si="157"/>
        <v>0</v>
      </c>
      <c r="AM1050" s="178">
        <f t="shared" si="155"/>
        <v>0</v>
      </c>
      <c r="AN1050" s="178">
        <f t="shared" si="158"/>
        <v>0</v>
      </c>
      <c r="AO1050" s="178">
        <f t="shared" si="156"/>
        <v>0</v>
      </c>
    </row>
    <row r="1051" spans="4:41" s="127" customFormat="1" hidden="1">
      <c r="D1051" s="60">
        <v>991</v>
      </c>
      <c r="E1051" s="182"/>
      <c r="F1051" s="183"/>
      <c r="G1051" s="184"/>
      <c r="H1051" s="121" t="str">
        <f>IF($G1051="","",VLOOKUP($G1051,加盟団体!$C$9:$H$208,5,FALSE))</f>
        <v/>
      </c>
      <c r="I1051" s="123"/>
      <c r="J1051" s="124" t="str">
        <f>IF($I1051="","",VLOOKUP($I1051,加盟団体!$C$9:$H$208,5,FALSE))</f>
        <v/>
      </c>
      <c r="K1051" s="182"/>
      <c r="L1051" s="124"/>
      <c r="M1051" s="182"/>
      <c r="N1051" s="124"/>
      <c r="O1051" s="183"/>
      <c r="P1051" s="182"/>
      <c r="Q1051" s="182"/>
      <c r="R1051" s="182"/>
      <c r="S1051" s="182"/>
      <c r="T1051" s="182"/>
      <c r="U1051" s="183"/>
      <c r="V1051" s="184"/>
      <c r="W1051" s="117" t="str">
        <f t="shared" si="150"/>
        <v/>
      </c>
      <c r="X1051" s="197"/>
      <c r="Y1051" s="182"/>
      <c r="Z1051" s="198"/>
      <c r="AA1051" s="184"/>
      <c r="AB1051" s="184"/>
      <c r="AC1051" s="200"/>
      <c r="AD1051" s="182" t="s">
        <v>554</v>
      </c>
      <c r="AE1051" s="122" t="str">
        <f t="shared" si="151"/>
        <v/>
      </c>
      <c r="AF1051" s="125" t="str">
        <f t="shared" si="152"/>
        <v/>
      </c>
      <c r="AG1051" s="125"/>
      <c r="AH1051" s="121"/>
      <c r="AI1051" s="121"/>
      <c r="AJ1051" s="126">
        <f t="shared" si="153"/>
        <v>0</v>
      </c>
      <c r="AK1051" s="119">
        <f t="shared" si="154"/>
        <v>0</v>
      </c>
      <c r="AL1051" s="126">
        <f t="shared" si="157"/>
        <v>0</v>
      </c>
      <c r="AM1051" s="178">
        <f t="shared" si="155"/>
        <v>0</v>
      </c>
      <c r="AN1051" s="178">
        <f t="shared" si="158"/>
        <v>0</v>
      </c>
      <c r="AO1051" s="178">
        <f t="shared" si="156"/>
        <v>0</v>
      </c>
    </row>
    <row r="1052" spans="4:41" s="127" customFormat="1" hidden="1">
      <c r="D1052" s="60">
        <v>992</v>
      </c>
      <c r="E1052" s="182"/>
      <c r="F1052" s="183"/>
      <c r="G1052" s="184"/>
      <c r="H1052" s="121" t="str">
        <f>IF($G1052="","",VLOOKUP($G1052,加盟団体!$C$9:$H$208,5,FALSE))</f>
        <v/>
      </c>
      <c r="I1052" s="123"/>
      <c r="J1052" s="124" t="str">
        <f>IF($I1052="","",VLOOKUP($I1052,加盟団体!$C$9:$H$208,5,FALSE))</f>
        <v/>
      </c>
      <c r="K1052" s="182"/>
      <c r="L1052" s="124"/>
      <c r="M1052" s="182"/>
      <c r="N1052" s="124"/>
      <c r="O1052" s="183"/>
      <c r="P1052" s="182"/>
      <c r="Q1052" s="182"/>
      <c r="R1052" s="182"/>
      <c r="S1052" s="182"/>
      <c r="T1052" s="182"/>
      <c r="U1052" s="183"/>
      <c r="V1052" s="184"/>
      <c r="W1052" s="117" t="str">
        <f t="shared" si="150"/>
        <v/>
      </c>
      <c r="X1052" s="197"/>
      <c r="Y1052" s="182"/>
      <c r="Z1052" s="198"/>
      <c r="AA1052" s="184"/>
      <c r="AB1052" s="184"/>
      <c r="AC1052" s="200"/>
      <c r="AD1052" s="182" t="s">
        <v>554</v>
      </c>
      <c r="AE1052" s="122" t="str">
        <f t="shared" si="151"/>
        <v/>
      </c>
      <c r="AF1052" s="125" t="str">
        <f t="shared" si="152"/>
        <v/>
      </c>
      <c r="AG1052" s="125"/>
      <c r="AH1052" s="121"/>
      <c r="AI1052" s="121"/>
      <c r="AJ1052" s="126">
        <f t="shared" si="153"/>
        <v>0</v>
      </c>
      <c r="AK1052" s="119">
        <f t="shared" si="154"/>
        <v>0</v>
      </c>
      <c r="AL1052" s="126">
        <f t="shared" si="157"/>
        <v>0</v>
      </c>
      <c r="AM1052" s="178">
        <f t="shared" si="155"/>
        <v>0</v>
      </c>
      <c r="AN1052" s="178">
        <f t="shared" si="158"/>
        <v>0</v>
      </c>
      <c r="AO1052" s="178">
        <f t="shared" si="156"/>
        <v>0</v>
      </c>
    </row>
    <row r="1053" spans="4:41" s="127" customFormat="1" hidden="1">
      <c r="D1053" s="60">
        <v>993</v>
      </c>
      <c r="E1053" s="182"/>
      <c r="F1053" s="183"/>
      <c r="G1053" s="184"/>
      <c r="H1053" s="121" t="str">
        <f>IF($G1053="","",VLOOKUP($G1053,加盟団体!$C$9:$H$208,5,FALSE))</f>
        <v/>
      </c>
      <c r="I1053" s="123"/>
      <c r="J1053" s="124" t="str">
        <f>IF($I1053="","",VLOOKUP($I1053,加盟団体!$C$9:$H$208,5,FALSE))</f>
        <v/>
      </c>
      <c r="K1053" s="182"/>
      <c r="L1053" s="124"/>
      <c r="M1053" s="182"/>
      <c r="N1053" s="124"/>
      <c r="O1053" s="183"/>
      <c r="P1053" s="182"/>
      <c r="Q1053" s="182"/>
      <c r="R1053" s="182"/>
      <c r="S1053" s="182"/>
      <c r="T1053" s="182"/>
      <c r="U1053" s="183"/>
      <c r="V1053" s="184"/>
      <c r="W1053" s="117" t="str">
        <f t="shared" si="150"/>
        <v/>
      </c>
      <c r="X1053" s="197"/>
      <c r="Y1053" s="182"/>
      <c r="Z1053" s="198"/>
      <c r="AA1053" s="184"/>
      <c r="AB1053" s="184"/>
      <c r="AC1053" s="200"/>
      <c r="AD1053" s="182" t="s">
        <v>554</v>
      </c>
      <c r="AE1053" s="122" t="str">
        <f t="shared" si="151"/>
        <v/>
      </c>
      <c r="AF1053" s="125" t="str">
        <f t="shared" si="152"/>
        <v/>
      </c>
      <c r="AG1053" s="125"/>
      <c r="AH1053" s="121"/>
      <c r="AI1053" s="121"/>
      <c r="AJ1053" s="126">
        <f t="shared" si="153"/>
        <v>0</v>
      </c>
      <c r="AK1053" s="119">
        <f t="shared" si="154"/>
        <v>0</v>
      </c>
      <c r="AL1053" s="126">
        <f t="shared" si="157"/>
        <v>0</v>
      </c>
      <c r="AM1053" s="178">
        <f t="shared" si="155"/>
        <v>0</v>
      </c>
      <c r="AN1053" s="178">
        <f t="shared" si="158"/>
        <v>0</v>
      </c>
      <c r="AO1053" s="178">
        <f t="shared" si="156"/>
        <v>0</v>
      </c>
    </row>
    <row r="1054" spans="4:41" s="127" customFormat="1" hidden="1">
      <c r="D1054" s="60">
        <v>994</v>
      </c>
      <c r="E1054" s="182"/>
      <c r="F1054" s="183"/>
      <c r="G1054" s="184"/>
      <c r="H1054" s="121" t="str">
        <f>IF($G1054="","",VLOOKUP($G1054,加盟団体!$C$9:$H$208,5,FALSE))</f>
        <v/>
      </c>
      <c r="I1054" s="123"/>
      <c r="J1054" s="124" t="str">
        <f>IF($I1054="","",VLOOKUP($I1054,加盟団体!$C$9:$H$208,5,FALSE))</f>
        <v/>
      </c>
      <c r="K1054" s="182"/>
      <c r="L1054" s="124"/>
      <c r="M1054" s="182"/>
      <c r="N1054" s="124"/>
      <c r="O1054" s="183"/>
      <c r="P1054" s="182"/>
      <c r="Q1054" s="182"/>
      <c r="R1054" s="182"/>
      <c r="S1054" s="182"/>
      <c r="T1054" s="182"/>
      <c r="U1054" s="183"/>
      <c r="V1054" s="184"/>
      <c r="W1054" s="117" t="str">
        <f t="shared" si="150"/>
        <v/>
      </c>
      <c r="X1054" s="197"/>
      <c r="Y1054" s="182"/>
      <c r="Z1054" s="198"/>
      <c r="AA1054" s="184"/>
      <c r="AB1054" s="184"/>
      <c r="AC1054" s="200"/>
      <c r="AD1054" s="182" t="s">
        <v>554</v>
      </c>
      <c r="AE1054" s="122" t="str">
        <f t="shared" si="151"/>
        <v/>
      </c>
      <c r="AF1054" s="125" t="str">
        <f t="shared" si="152"/>
        <v/>
      </c>
      <c r="AG1054" s="125"/>
      <c r="AH1054" s="121"/>
      <c r="AI1054" s="121"/>
      <c r="AJ1054" s="126">
        <f t="shared" si="153"/>
        <v>0</v>
      </c>
      <c r="AK1054" s="119">
        <f t="shared" si="154"/>
        <v>0</v>
      </c>
      <c r="AL1054" s="126">
        <f t="shared" si="157"/>
        <v>0</v>
      </c>
      <c r="AM1054" s="178">
        <f t="shared" si="155"/>
        <v>0</v>
      </c>
      <c r="AN1054" s="178">
        <f t="shared" si="158"/>
        <v>0</v>
      </c>
      <c r="AO1054" s="178">
        <f t="shared" si="156"/>
        <v>0</v>
      </c>
    </row>
    <row r="1055" spans="4:41" s="127" customFormat="1" hidden="1">
      <c r="D1055" s="60">
        <v>995</v>
      </c>
      <c r="E1055" s="182"/>
      <c r="F1055" s="183"/>
      <c r="G1055" s="184"/>
      <c r="H1055" s="121" t="str">
        <f>IF($G1055="","",VLOOKUP($G1055,加盟団体!$C$9:$H$208,5,FALSE))</f>
        <v/>
      </c>
      <c r="I1055" s="123"/>
      <c r="J1055" s="124" t="str">
        <f>IF($I1055="","",VLOOKUP($I1055,加盟団体!$C$9:$H$208,5,FALSE))</f>
        <v/>
      </c>
      <c r="K1055" s="182"/>
      <c r="L1055" s="124"/>
      <c r="M1055" s="182"/>
      <c r="N1055" s="124"/>
      <c r="O1055" s="183"/>
      <c r="P1055" s="182"/>
      <c r="Q1055" s="182"/>
      <c r="R1055" s="182"/>
      <c r="S1055" s="182"/>
      <c r="T1055" s="182"/>
      <c r="U1055" s="183"/>
      <c r="V1055" s="184"/>
      <c r="W1055" s="117" t="str">
        <f t="shared" si="150"/>
        <v/>
      </c>
      <c r="X1055" s="197"/>
      <c r="Y1055" s="182"/>
      <c r="Z1055" s="198"/>
      <c r="AA1055" s="184"/>
      <c r="AB1055" s="184"/>
      <c r="AC1055" s="200"/>
      <c r="AD1055" s="182" t="s">
        <v>554</v>
      </c>
      <c r="AE1055" s="122" t="str">
        <f t="shared" si="151"/>
        <v/>
      </c>
      <c r="AF1055" s="125" t="str">
        <f t="shared" si="152"/>
        <v/>
      </c>
      <c r="AG1055" s="125"/>
      <c r="AH1055" s="121"/>
      <c r="AI1055" s="121"/>
      <c r="AJ1055" s="126">
        <f t="shared" si="153"/>
        <v>0</v>
      </c>
      <c r="AK1055" s="119">
        <f t="shared" si="154"/>
        <v>0</v>
      </c>
      <c r="AL1055" s="126">
        <f t="shared" si="157"/>
        <v>0</v>
      </c>
      <c r="AM1055" s="178">
        <f t="shared" si="155"/>
        <v>0</v>
      </c>
      <c r="AN1055" s="178">
        <f t="shared" si="158"/>
        <v>0</v>
      </c>
      <c r="AO1055" s="178">
        <f t="shared" si="156"/>
        <v>0</v>
      </c>
    </row>
    <row r="1056" spans="4:41" s="127" customFormat="1" hidden="1">
      <c r="D1056" s="60">
        <v>996</v>
      </c>
      <c r="E1056" s="182"/>
      <c r="F1056" s="183"/>
      <c r="G1056" s="184"/>
      <c r="H1056" s="121" t="str">
        <f>IF($G1056="","",VLOOKUP($G1056,加盟団体!$C$9:$H$208,5,FALSE))</f>
        <v/>
      </c>
      <c r="I1056" s="123"/>
      <c r="J1056" s="124" t="str">
        <f>IF($I1056="","",VLOOKUP($I1056,加盟団体!$C$9:$H$208,5,FALSE))</f>
        <v/>
      </c>
      <c r="K1056" s="182"/>
      <c r="L1056" s="124"/>
      <c r="M1056" s="182"/>
      <c r="N1056" s="124"/>
      <c r="O1056" s="183"/>
      <c r="P1056" s="182"/>
      <c r="Q1056" s="182"/>
      <c r="R1056" s="182"/>
      <c r="S1056" s="182"/>
      <c r="T1056" s="182"/>
      <c r="U1056" s="183"/>
      <c r="V1056" s="184"/>
      <c r="W1056" s="117" t="str">
        <f t="shared" si="150"/>
        <v/>
      </c>
      <c r="X1056" s="197"/>
      <c r="Y1056" s="182"/>
      <c r="Z1056" s="198"/>
      <c r="AA1056" s="184"/>
      <c r="AB1056" s="184"/>
      <c r="AC1056" s="200"/>
      <c r="AD1056" s="182" t="s">
        <v>554</v>
      </c>
      <c r="AE1056" s="122" t="str">
        <f t="shared" si="151"/>
        <v/>
      </c>
      <c r="AF1056" s="125" t="str">
        <f t="shared" si="152"/>
        <v/>
      </c>
      <c r="AG1056" s="125"/>
      <c r="AH1056" s="121"/>
      <c r="AI1056" s="121"/>
      <c r="AJ1056" s="126">
        <f t="shared" si="153"/>
        <v>0</v>
      </c>
      <c r="AK1056" s="119">
        <f t="shared" si="154"/>
        <v>0</v>
      </c>
      <c r="AL1056" s="126">
        <f t="shared" si="157"/>
        <v>0</v>
      </c>
      <c r="AM1056" s="178">
        <f t="shared" si="155"/>
        <v>0</v>
      </c>
      <c r="AN1056" s="178">
        <f t="shared" si="158"/>
        <v>0</v>
      </c>
      <c r="AO1056" s="178">
        <f t="shared" si="156"/>
        <v>0</v>
      </c>
    </row>
    <row r="1057" spans="4:41" s="127" customFormat="1" hidden="1">
      <c r="D1057" s="60">
        <v>997</v>
      </c>
      <c r="E1057" s="182"/>
      <c r="F1057" s="183"/>
      <c r="G1057" s="184"/>
      <c r="H1057" s="121" t="str">
        <f>IF($G1057="","",VLOOKUP($G1057,加盟団体!$C$9:$H$208,5,FALSE))</f>
        <v/>
      </c>
      <c r="I1057" s="123"/>
      <c r="J1057" s="124" t="str">
        <f>IF($I1057="","",VLOOKUP($I1057,加盟団体!$C$9:$H$208,5,FALSE))</f>
        <v/>
      </c>
      <c r="K1057" s="182"/>
      <c r="L1057" s="124"/>
      <c r="M1057" s="182"/>
      <c r="N1057" s="124"/>
      <c r="O1057" s="183"/>
      <c r="P1057" s="182"/>
      <c r="Q1057" s="182"/>
      <c r="R1057" s="182"/>
      <c r="S1057" s="182"/>
      <c r="T1057" s="182"/>
      <c r="U1057" s="183"/>
      <c r="V1057" s="184"/>
      <c r="W1057" s="117" t="str">
        <f t="shared" si="150"/>
        <v/>
      </c>
      <c r="X1057" s="197"/>
      <c r="Y1057" s="182"/>
      <c r="Z1057" s="198"/>
      <c r="AA1057" s="184"/>
      <c r="AB1057" s="184"/>
      <c r="AC1057" s="200"/>
      <c r="AD1057" s="182" t="s">
        <v>554</v>
      </c>
      <c r="AE1057" s="122" t="str">
        <f t="shared" si="151"/>
        <v/>
      </c>
      <c r="AF1057" s="125" t="str">
        <f t="shared" si="152"/>
        <v/>
      </c>
      <c r="AG1057" s="125"/>
      <c r="AH1057" s="121"/>
      <c r="AI1057" s="121"/>
      <c r="AJ1057" s="126">
        <f t="shared" si="153"/>
        <v>0</v>
      </c>
      <c r="AK1057" s="119">
        <f t="shared" si="154"/>
        <v>0</v>
      </c>
      <c r="AL1057" s="126">
        <f t="shared" si="157"/>
        <v>0</v>
      </c>
      <c r="AM1057" s="178">
        <f t="shared" si="155"/>
        <v>0</v>
      </c>
      <c r="AN1057" s="178">
        <f t="shared" si="158"/>
        <v>0</v>
      </c>
      <c r="AO1057" s="178">
        <f t="shared" si="156"/>
        <v>0</v>
      </c>
    </row>
    <row r="1058" spans="4:41" s="127" customFormat="1" hidden="1">
      <c r="D1058" s="60">
        <v>998</v>
      </c>
      <c r="E1058" s="182"/>
      <c r="F1058" s="183"/>
      <c r="G1058" s="184"/>
      <c r="H1058" s="121" t="str">
        <f>IF($G1058="","",VLOOKUP($G1058,加盟団体!$C$9:$H$208,5,FALSE))</f>
        <v/>
      </c>
      <c r="I1058" s="123"/>
      <c r="J1058" s="124" t="str">
        <f>IF($I1058="","",VLOOKUP($I1058,加盟団体!$C$9:$H$208,5,FALSE))</f>
        <v/>
      </c>
      <c r="K1058" s="182"/>
      <c r="L1058" s="124"/>
      <c r="M1058" s="182"/>
      <c r="N1058" s="124"/>
      <c r="O1058" s="183"/>
      <c r="P1058" s="182"/>
      <c r="Q1058" s="182"/>
      <c r="R1058" s="182"/>
      <c r="S1058" s="182"/>
      <c r="T1058" s="182"/>
      <c r="U1058" s="183"/>
      <c r="V1058" s="184"/>
      <c r="W1058" s="117" t="str">
        <f t="shared" si="150"/>
        <v/>
      </c>
      <c r="X1058" s="197"/>
      <c r="Y1058" s="182"/>
      <c r="Z1058" s="198"/>
      <c r="AA1058" s="184"/>
      <c r="AB1058" s="184"/>
      <c r="AC1058" s="200"/>
      <c r="AD1058" s="182" t="s">
        <v>554</v>
      </c>
      <c r="AE1058" s="122" t="str">
        <f t="shared" si="151"/>
        <v/>
      </c>
      <c r="AF1058" s="125" t="str">
        <f t="shared" si="152"/>
        <v/>
      </c>
      <c r="AG1058" s="125"/>
      <c r="AH1058" s="121"/>
      <c r="AI1058" s="121"/>
      <c r="AJ1058" s="126">
        <f t="shared" si="153"/>
        <v>0</v>
      </c>
      <c r="AK1058" s="119">
        <f t="shared" si="154"/>
        <v>0</v>
      </c>
      <c r="AL1058" s="126">
        <f t="shared" si="157"/>
        <v>0</v>
      </c>
      <c r="AM1058" s="178">
        <f t="shared" si="155"/>
        <v>0</v>
      </c>
      <c r="AN1058" s="178">
        <f t="shared" si="158"/>
        <v>0</v>
      </c>
      <c r="AO1058" s="178">
        <f t="shared" si="156"/>
        <v>0</v>
      </c>
    </row>
    <row r="1059" spans="4:41" s="127" customFormat="1" hidden="1">
      <c r="D1059" s="60">
        <v>999</v>
      </c>
      <c r="E1059" s="182"/>
      <c r="F1059" s="183"/>
      <c r="G1059" s="184"/>
      <c r="H1059" s="121" t="str">
        <f>IF($G1059="","",VLOOKUP($G1059,加盟団体!$C$9:$H$208,5,FALSE))</f>
        <v/>
      </c>
      <c r="I1059" s="123"/>
      <c r="J1059" s="124" t="str">
        <f>IF($I1059="","",VLOOKUP($I1059,加盟団体!$C$9:$H$208,5,FALSE))</f>
        <v/>
      </c>
      <c r="K1059" s="182"/>
      <c r="L1059" s="124"/>
      <c r="M1059" s="182"/>
      <c r="N1059" s="124"/>
      <c r="O1059" s="183"/>
      <c r="P1059" s="182"/>
      <c r="Q1059" s="182"/>
      <c r="R1059" s="182"/>
      <c r="S1059" s="182"/>
      <c r="T1059" s="182"/>
      <c r="U1059" s="183"/>
      <c r="V1059" s="184"/>
      <c r="W1059" s="117" t="str">
        <f t="shared" si="150"/>
        <v/>
      </c>
      <c r="X1059" s="197"/>
      <c r="Y1059" s="182"/>
      <c r="Z1059" s="198"/>
      <c r="AA1059" s="184"/>
      <c r="AB1059" s="184"/>
      <c r="AC1059" s="200"/>
      <c r="AD1059" s="182" t="s">
        <v>554</v>
      </c>
      <c r="AE1059" s="122" t="str">
        <f t="shared" si="151"/>
        <v/>
      </c>
      <c r="AF1059" s="125" t="str">
        <f t="shared" si="152"/>
        <v/>
      </c>
      <c r="AG1059" s="125"/>
      <c r="AH1059" s="121"/>
      <c r="AI1059" s="121"/>
      <c r="AJ1059" s="126">
        <f t="shared" si="153"/>
        <v>0</v>
      </c>
      <c r="AK1059" s="119">
        <f t="shared" si="154"/>
        <v>0</v>
      </c>
      <c r="AL1059" s="126">
        <f t="shared" si="157"/>
        <v>0</v>
      </c>
      <c r="AM1059" s="178">
        <f t="shared" si="155"/>
        <v>0</v>
      </c>
      <c r="AN1059" s="178">
        <f t="shared" si="158"/>
        <v>0</v>
      </c>
      <c r="AO1059" s="178">
        <f t="shared" si="156"/>
        <v>0</v>
      </c>
    </row>
    <row r="1060" spans="4:41" s="127" customFormat="1" hidden="1">
      <c r="D1060" s="60">
        <v>1000</v>
      </c>
      <c r="E1060" s="182"/>
      <c r="F1060" s="183"/>
      <c r="G1060" s="184"/>
      <c r="H1060" s="121" t="str">
        <f>IF($G1060="","",VLOOKUP($G1060,加盟団体!$C$9:$H$208,5,FALSE))</f>
        <v/>
      </c>
      <c r="I1060" s="123"/>
      <c r="J1060" s="124" t="str">
        <f>IF($I1060="","",VLOOKUP($I1060,加盟団体!$C$9:$H$208,5,FALSE))</f>
        <v/>
      </c>
      <c r="K1060" s="182"/>
      <c r="L1060" s="124"/>
      <c r="M1060" s="182"/>
      <c r="N1060" s="124"/>
      <c r="O1060" s="183"/>
      <c r="P1060" s="182"/>
      <c r="Q1060" s="182"/>
      <c r="R1060" s="182"/>
      <c r="S1060" s="182"/>
      <c r="T1060" s="182"/>
      <c r="U1060" s="183"/>
      <c r="V1060" s="184"/>
      <c r="W1060" s="117" t="str">
        <f t="shared" si="150"/>
        <v/>
      </c>
      <c r="X1060" s="197"/>
      <c r="Y1060" s="182"/>
      <c r="Z1060" s="198"/>
      <c r="AA1060" s="184"/>
      <c r="AB1060" s="184"/>
      <c r="AC1060" s="200"/>
      <c r="AD1060" s="182" t="s">
        <v>554</v>
      </c>
      <c r="AE1060" s="122" t="str">
        <f t="shared" si="151"/>
        <v/>
      </c>
      <c r="AF1060" s="125" t="str">
        <f t="shared" si="152"/>
        <v/>
      </c>
      <c r="AG1060" s="125"/>
      <c r="AH1060" s="121"/>
      <c r="AI1060" s="121"/>
      <c r="AJ1060" s="126">
        <f t="shared" si="153"/>
        <v>0</v>
      </c>
      <c r="AK1060" s="119">
        <f t="shared" si="154"/>
        <v>0</v>
      </c>
      <c r="AL1060" s="126">
        <f t="shared" si="157"/>
        <v>0</v>
      </c>
      <c r="AM1060" s="178">
        <f t="shared" si="155"/>
        <v>0</v>
      </c>
      <c r="AN1060" s="178">
        <f t="shared" si="158"/>
        <v>0</v>
      </c>
      <c r="AO1060" s="178">
        <f t="shared" si="156"/>
        <v>0</v>
      </c>
    </row>
    <row r="1061" spans="4:41">
      <c r="AD1061" s="24" t="s">
        <v>554</v>
      </c>
    </row>
    <row r="1062" spans="4:41">
      <c r="AD1062" s="24" t="s">
        <v>554</v>
      </c>
    </row>
    <row r="1063" spans="4:41">
      <c r="AD1063" s="24" t="s">
        <v>554</v>
      </c>
    </row>
    <row r="1064" spans="4:41">
      <c r="AD1064" s="24" t="s">
        <v>554</v>
      </c>
    </row>
    <row r="1065" spans="4:41">
      <c r="AD1065" s="24" t="s">
        <v>554</v>
      </c>
    </row>
    <row r="1066" spans="4:41">
      <c r="AD1066" s="24" t="s">
        <v>554</v>
      </c>
    </row>
    <row r="1067" spans="4:41">
      <c r="AD1067" s="24" t="s">
        <v>554</v>
      </c>
    </row>
    <row r="1068" spans="4:41">
      <c r="AD1068" s="24" t="s">
        <v>554</v>
      </c>
    </row>
    <row r="1069" spans="4:41">
      <c r="AD1069" s="24" t="s">
        <v>554</v>
      </c>
    </row>
    <row r="1070" spans="4:41">
      <c r="AD1070" s="24" t="s">
        <v>554</v>
      </c>
    </row>
    <row r="1071" spans="4:41">
      <c r="AD1071" s="24" t="s">
        <v>554</v>
      </c>
    </row>
    <row r="1072" spans="4:41">
      <c r="AD1072" s="24" t="s">
        <v>554</v>
      </c>
    </row>
    <row r="1073" spans="30:30">
      <c r="AD1073" s="24" t="s">
        <v>554</v>
      </c>
    </row>
    <row r="1074" spans="30:30">
      <c r="AD1074" s="24" t="s">
        <v>554</v>
      </c>
    </row>
  </sheetData>
  <sortState ref="A61:BG678">
    <sortCondition ref="G61:G678"/>
    <sortCondition ref="M61:M678"/>
    <sortCondition ref="O61:O678"/>
    <sortCondition ref="V61:V678"/>
  </sortState>
  <mergeCells count="6">
    <mergeCell ref="X59:Z59"/>
    <mergeCell ref="P59:Q59"/>
    <mergeCell ref="R59:S59"/>
    <mergeCell ref="G59:H59"/>
    <mergeCell ref="I59:J59"/>
    <mergeCell ref="M59:N59"/>
  </mergeCells>
  <phoneticPr fontId="38"/>
  <dataValidations count="15">
    <dataValidation type="list" imeMode="disabled" allowBlank="1" showInputMessage="1" showErrorMessage="1" sqref="E61:E1060">
      <formula1>$E$1:$E$5</formula1>
    </dataValidation>
    <dataValidation type="list" allowBlank="1" showInputMessage="1" showErrorMessage="1" sqref="F61:F1060">
      <formula1>$F$1:$F$2</formula1>
    </dataValidation>
    <dataValidation type="list" allowBlank="1" showInputMessage="1" showErrorMessage="1" sqref="K549:K1060 K61:K546 L61:L1060">
      <formula1>$K$1:$K$10</formula1>
    </dataValidation>
    <dataValidation type="list" allowBlank="1" showInputMessage="1" showErrorMessage="1" sqref="K547:K548 M61:N1060">
      <formula1>$M$1:$M$13</formula1>
    </dataValidation>
    <dataValidation imeMode="halfAlpha" allowBlank="1" showInputMessage="1" showErrorMessage="1" sqref="AI61:AI1060"/>
    <dataValidation type="list" imeMode="disabled" allowBlank="1" showInputMessage="1" showErrorMessage="1" sqref="U61:U1060">
      <formula1>$U$1:$U$3</formula1>
    </dataValidation>
    <dataValidation type="list" allowBlank="1" showInputMessage="1" showErrorMessage="1" sqref="AD61:AD1060">
      <formula1>$AD$1:$AD$49</formula1>
    </dataValidation>
    <dataValidation type="list" imeMode="disabled" allowBlank="1" showInputMessage="1" showErrorMessage="1" sqref="Y61:Y655 Y657:Y1060">
      <formula1>$Y$1:$Y$48</formula1>
    </dataValidation>
    <dataValidation imeMode="halfKatakana" allowBlank="1" showInputMessage="1" showErrorMessage="1" sqref="R61:S1060"/>
    <dataValidation type="textLength" imeMode="halfAlpha" operator="equal" allowBlank="1" showInputMessage="1" showErrorMessage="1" sqref="B52 I61:I1060 G61:G1060">
      <formula1>3</formula1>
    </dataValidation>
    <dataValidation type="textLength" imeMode="halfAlpha" allowBlank="1" showInputMessage="1" showErrorMessage="1" sqref="V61:V679 V681:V1060">
      <formula1>10</formula1>
      <formula2>10</formula2>
    </dataValidation>
    <dataValidation type="textLength" imeMode="disabled" allowBlank="1" showInputMessage="1" showErrorMessage="1" sqref="V680">
      <formula1>10</formula1>
      <formula2>10</formula2>
    </dataValidation>
    <dataValidation imeMode="disabled" allowBlank="1" showInputMessage="1" showErrorMessage="1" sqref="AA61:AC1060 T61:T1060"/>
    <dataValidation type="textLength" imeMode="disabled" operator="equal" allowBlank="1" showInputMessage="1" showErrorMessage="1" sqref="O61:O1060">
      <formula1>8</formula1>
    </dataValidation>
    <dataValidation type="textLength" imeMode="halfAlpha" allowBlank="1" showInputMessage="1" showErrorMessage="1" sqref="X61:X1060">
      <formula1>8</formula1>
      <formula2>8</formula2>
    </dataValidation>
  </dataValidations>
  <pageMargins left="0.51181102362204722" right="0.11811023622047245" top="0.59055118110236227" bottom="0.39370078740157483" header="0.31496062992125984" footer="0.19685039370078741"/>
  <pageSetup paperSize="8" scale="55" pageOrder="overThenDown" orientation="landscape" verticalDpi="4294967293" r:id="rId1"/>
  <headerFooter>
    <oddFooter>&amp;C&amp;10- &amp;P/&amp;N -</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208"/>
  <sheetViews>
    <sheetView showGridLines="0" showZeros="0" topLeftCell="A4" zoomScale="115" zoomScaleNormal="115" workbookViewId="0">
      <selection activeCell="A4" sqref="A4"/>
    </sheetView>
  </sheetViews>
  <sheetFormatPr defaultColWidth="9" defaultRowHeight="13.5"/>
  <cols>
    <col min="1" max="1" width="2.625" style="136" customWidth="1"/>
    <col min="2" max="2" width="4.625" style="135" customWidth="1"/>
    <col min="3" max="3" width="4.875" style="137" bestFit="1" customWidth="1"/>
    <col min="4" max="5" width="4.625" style="137" hidden="1" customWidth="1"/>
    <col min="6" max="6" width="44.75" style="136" customWidth="1"/>
    <col min="7" max="10" width="20.75" style="136" customWidth="1"/>
    <col min="11" max="11" width="18.625" style="136" hidden="1" customWidth="1"/>
    <col min="12" max="12" width="6.625" style="138" hidden="1" customWidth="1"/>
    <col min="13" max="13" width="8.625" style="136" hidden="1" customWidth="1"/>
    <col min="14" max="14" width="22.625" style="136" hidden="1" customWidth="1"/>
    <col min="15" max="15" width="14.75" style="135" hidden="1" customWidth="1"/>
    <col min="16" max="16" width="18.625" style="136" hidden="1" customWidth="1"/>
    <col min="17" max="17" width="6.625" style="135" hidden="1" customWidth="1"/>
    <col min="18" max="18" width="8.625" style="136" hidden="1" customWidth="1"/>
    <col min="19" max="19" width="22.625" style="136" hidden="1" customWidth="1"/>
    <col min="20" max="21" width="14.75" style="135" hidden="1" customWidth="1"/>
    <col min="22" max="23" width="18.625" style="136" hidden="1" customWidth="1"/>
    <col min="24" max="24" width="7.625" style="136" hidden="1" customWidth="1"/>
    <col min="25" max="25" width="10.625" style="136" customWidth="1"/>
    <col min="26" max="26" width="8.75" style="136" customWidth="1"/>
    <col min="27" max="27" width="2.625" style="139" hidden="1" customWidth="1"/>
    <col min="28" max="28" width="7.625" style="139" hidden="1" customWidth="1"/>
    <col min="29" max="39" width="7.625" style="136" hidden="1" customWidth="1"/>
    <col min="40" max="42" width="9" style="136" hidden="1" customWidth="1"/>
    <col min="43" max="16384" width="9" style="136"/>
  </cols>
  <sheetData>
    <row r="1" spans="2:40" ht="12" hidden="1">
      <c r="B1" s="135">
        <v>1</v>
      </c>
      <c r="C1" s="135">
        <v>2</v>
      </c>
      <c r="D1" s="135">
        <v>3</v>
      </c>
      <c r="E1" s="135">
        <v>4</v>
      </c>
      <c r="F1" s="135">
        <v>5</v>
      </c>
      <c r="G1" s="135">
        <v>6</v>
      </c>
      <c r="H1" s="135">
        <v>7</v>
      </c>
      <c r="I1" s="135">
        <v>8</v>
      </c>
      <c r="J1" s="135">
        <v>9</v>
      </c>
      <c r="K1" s="135">
        <v>10</v>
      </c>
      <c r="L1" s="135">
        <v>11</v>
      </c>
      <c r="M1" s="135">
        <v>12</v>
      </c>
      <c r="N1" s="135">
        <v>13</v>
      </c>
      <c r="O1" s="135">
        <v>14</v>
      </c>
      <c r="P1" s="135">
        <v>15</v>
      </c>
      <c r="Q1" s="135">
        <v>16</v>
      </c>
      <c r="R1" s="135">
        <v>17</v>
      </c>
      <c r="S1" s="135">
        <v>18</v>
      </c>
      <c r="T1" s="135">
        <v>19</v>
      </c>
      <c r="U1" s="135">
        <v>20</v>
      </c>
      <c r="V1" s="135">
        <v>21</v>
      </c>
      <c r="W1" s="135"/>
      <c r="X1" s="135">
        <v>22</v>
      </c>
      <c r="Y1" s="135">
        <v>23</v>
      </c>
      <c r="Z1" s="135">
        <v>25</v>
      </c>
      <c r="AA1" s="135">
        <v>26</v>
      </c>
      <c r="AB1" s="135">
        <v>27</v>
      </c>
      <c r="AC1" s="135">
        <v>28</v>
      </c>
      <c r="AD1" s="135">
        <v>29</v>
      </c>
      <c r="AE1" s="135">
        <v>30</v>
      </c>
      <c r="AF1" s="135">
        <v>31</v>
      </c>
      <c r="AG1" s="135">
        <v>32</v>
      </c>
      <c r="AH1" s="135">
        <v>33</v>
      </c>
      <c r="AI1" s="135">
        <v>34</v>
      </c>
      <c r="AJ1" s="135">
        <v>35</v>
      </c>
      <c r="AK1" s="135">
        <v>36</v>
      </c>
      <c r="AL1" s="135">
        <v>37</v>
      </c>
      <c r="AM1" s="135">
        <v>38</v>
      </c>
    </row>
    <row r="2" spans="2:40" hidden="1"/>
    <row r="3" spans="2:40" hidden="1">
      <c r="D3" s="137" t="s">
        <v>227</v>
      </c>
    </row>
    <row r="4" spans="2:40" ht="6" customHeight="1"/>
    <row r="5" spans="2:40" ht="26.1" customHeight="1">
      <c r="B5" s="140" t="s">
        <v>2054</v>
      </c>
      <c r="H5" s="141" t="str">
        <f>登録競技者!M50</f>
        <v>2019/05/01 現在</v>
      </c>
    </row>
    <row r="6" spans="2:40" s="145" customFormat="1" ht="15.95" customHeight="1">
      <c r="B6" s="142"/>
      <c r="C6" s="143"/>
      <c r="D6" s="144">
        <f>COUNTIF(D9:D208,$D$3)</f>
        <v>0</v>
      </c>
      <c r="E6" s="144">
        <f>COUNTIF(E9:E208,$D$3)</f>
        <v>94</v>
      </c>
      <c r="L6" s="146"/>
      <c r="O6" s="147"/>
      <c r="Q6" s="147"/>
      <c r="T6" s="147"/>
      <c r="U6" s="147"/>
      <c r="X6" s="148"/>
      <c r="Y6" s="148"/>
      <c r="Z6" s="176" t="s">
        <v>2450</v>
      </c>
      <c r="AB6" s="145" t="s">
        <v>2442</v>
      </c>
    </row>
    <row r="7" spans="2:40" s="153" customFormat="1" ht="15.95" customHeight="1">
      <c r="B7" s="231" t="s">
        <v>1788</v>
      </c>
      <c r="C7" s="149" t="s">
        <v>219</v>
      </c>
      <c r="D7" s="150" t="s">
        <v>225</v>
      </c>
      <c r="E7" s="150" t="s">
        <v>226</v>
      </c>
      <c r="F7" s="57" t="s">
        <v>0</v>
      </c>
      <c r="G7" s="57" t="s">
        <v>1</v>
      </c>
      <c r="H7" s="57" t="s">
        <v>214</v>
      </c>
      <c r="I7" s="57" t="s">
        <v>222</v>
      </c>
      <c r="J7" s="57" t="s">
        <v>2</v>
      </c>
      <c r="K7" s="228" t="s">
        <v>2002</v>
      </c>
      <c r="L7" s="229"/>
      <c r="M7" s="229"/>
      <c r="N7" s="229"/>
      <c r="O7" s="230"/>
      <c r="P7" s="228" t="s">
        <v>2003</v>
      </c>
      <c r="Q7" s="229"/>
      <c r="R7" s="229"/>
      <c r="S7" s="229"/>
      <c r="T7" s="229"/>
      <c r="U7" s="229"/>
      <c r="V7" s="230"/>
      <c r="W7" s="151"/>
      <c r="X7" s="152" t="s">
        <v>2448</v>
      </c>
      <c r="Y7" s="152" t="s">
        <v>2448</v>
      </c>
      <c r="Z7" s="152" t="s">
        <v>2000</v>
      </c>
      <c r="AB7" s="225" t="s">
        <v>1942</v>
      </c>
      <c r="AC7" s="225" t="s">
        <v>1984</v>
      </c>
      <c r="AD7" s="225" t="s">
        <v>1985</v>
      </c>
      <c r="AE7" s="225" t="s">
        <v>1986</v>
      </c>
      <c r="AF7" s="225" t="s">
        <v>1987</v>
      </c>
      <c r="AG7" s="225" t="s">
        <v>1988</v>
      </c>
      <c r="AH7" s="225" t="s">
        <v>1989</v>
      </c>
      <c r="AI7" s="225" t="s">
        <v>1990</v>
      </c>
      <c r="AJ7" s="225" t="s">
        <v>1991</v>
      </c>
      <c r="AK7" s="225" t="s">
        <v>1993</v>
      </c>
      <c r="AL7" s="225" t="s">
        <v>1994</v>
      </c>
      <c r="AM7" s="225" t="s">
        <v>1995</v>
      </c>
      <c r="AN7" s="227" t="s">
        <v>2447</v>
      </c>
    </row>
    <row r="8" spans="2:40" s="162" customFormat="1" ht="15.95" customHeight="1">
      <c r="B8" s="232"/>
      <c r="C8" s="154" t="s">
        <v>218</v>
      </c>
      <c r="D8" s="155" t="s">
        <v>228</v>
      </c>
      <c r="E8" s="155" t="s">
        <v>228</v>
      </c>
      <c r="F8" s="156" t="s">
        <v>220</v>
      </c>
      <c r="G8" s="58" t="s">
        <v>221</v>
      </c>
      <c r="H8" s="58" t="s">
        <v>221</v>
      </c>
      <c r="I8" s="157" t="s">
        <v>2451</v>
      </c>
      <c r="J8" s="58" t="s">
        <v>223</v>
      </c>
      <c r="K8" s="158" t="s">
        <v>3</v>
      </c>
      <c r="L8" s="159" t="s">
        <v>5</v>
      </c>
      <c r="M8" s="233" t="s">
        <v>1793</v>
      </c>
      <c r="N8" s="234"/>
      <c r="O8" s="158" t="s">
        <v>1795</v>
      </c>
      <c r="P8" s="158" t="s">
        <v>1794</v>
      </c>
      <c r="Q8" s="158" t="s">
        <v>5</v>
      </c>
      <c r="R8" s="233" t="s">
        <v>1793</v>
      </c>
      <c r="S8" s="234"/>
      <c r="T8" s="158" t="s">
        <v>1795</v>
      </c>
      <c r="U8" s="158" t="s">
        <v>10</v>
      </c>
      <c r="V8" s="158" t="s">
        <v>12</v>
      </c>
      <c r="W8" s="158" t="s">
        <v>2180</v>
      </c>
      <c r="X8" s="160" t="s">
        <v>1943</v>
      </c>
      <c r="Y8" s="161" t="s">
        <v>1944</v>
      </c>
      <c r="Z8" s="160" t="s">
        <v>2001</v>
      </c>
      <c r="AB8" s="226"/>
      <c r="AC8" s="226"/>
      <c r="AD8" s="226"/>
      <c r="AE8" s="226"/>
      <c r="AF8" s="226"/>
      <c r="AG8" s="226"/>
      <c r="AH8" s="226"/>
      <c r="AI8" s="226"/>
      <c r="AJ8" s="226"/>
      <c r="AK8" s="226"/>
      <c r="AL8" s="226"/>
      <c r="AM8" s="226"/>
      <c r="AN8" s="227"/>
    </row>
    <row r="9" spans="2:40" s="168" customFormat="1" ht="27.95" customHeight="1">
      <c r="B9" s="163">
        <v>1</v>
      </c>
      <c r="C9" s="74" t="s">
        <v>13</v>
      </c>
      <c r="D9" s="74"/>
      <c r="E9" s="74" t="s">
        <v>1789</v>
      </c>
      <c r="F9" s="63" t="s">
        <v>229</v>
      </c>
      <c r="G9" s="63" t="s">
        <v>230</v>
      </c>
      <c r="H9" s="63" t="s">
        <v>230</v>
      </c>
      <c r="I9" s="63" t="s">
        <v>1628</v>
      </c>
      <c r="J9" s="63" t="s">
        <v>552</v>
      </c>
      <c r="K9" s="63" t="s">
        <v>620</v>
      </c>
      <c r="L9" s="164" t="s">
        <v>621</v>
      </c>
      <c r="M9" s="165" t="s">
        <v>622</v>
      </c>
      <c r="N9" s="63" t="s">
        <v>623</v>
      </c>
      <c r="O9" s="163" t="s">
        <v>624</v>
      </c>
      <c r="P9" s="63" t="s">
        <v>1542</v>
      </c>
      <c r="Q9" s="164" t="s">
        <v>621</v>
      </c>
      <c r="R9" s="63" t="s">
        <v>622</v>
      </c>
      <c r="S9" s="63" t="s">
        <v>1176</v>
      </c>
      <c r="T9" s="163" t="s">
        <v>624</v>
      </c>
      <c r="U9" s="163" t="s">
        <v>1177</v>
      </c>
      <c r="V9" s="70" t="s">
        <v>1178</v>
      </c>
      <c r="W9" s="70"/>
      <c r="X9" s="166">
        <f>SUM(AB9:AM9)</f>
        <v>24</v>
      </c>
      <c r="Y9" s="36">
        <f>IF(Z9&gt;=70,100000,IF(Z9&gt;=60,90000,IF(Z9&gt;=50,80000,IF(Z9&gt;=40,70000,IF(Z9&gt;=30,60000,IF(Z9&gt;=20,50000,IF(Z9&gt;=10,40000,IF(Z9&gt;0,30000,0))))))))</f>
        <v>50000</v>
      </c>
      <c r="Z9" s="166">
        <f>SUM(AB9:AG9,AJ9:AM9)</f>
        <v>24</v>
      </c>
      <c r="AA9" s="79"/>
      <c r="AB9" s="67">
        <v>0</v>
      </c>
      <c r="AC9" s="67">
        <v>3</v>
      </c>
      <c r="AD9" s="67">
        <v>0</v>
      </c>
      <c r="AE9" s="67">
        <v>0</v>
      </c>
      <c r="AF9" s="67">
        <v>6</v>
      </c>
      <c r="AG9" s="67">
        <v>0</v>
      </c>
      <c r="AH9" s="67">
        <v>0</v>
      </c>
      <c r="AI9" s="67">
        <v>0</v>
      </c>
      <c r="AJ9" s="67">
        <v>0</v>
      </c>
      <c r="AK9" s="67">
        <v>15</v>
      </c>
      <c r="AL9" s="67">
        <v>0</v>
      </c>
      <c r="AM9" s="67">
        <v>0</v>
      </c>
      <c r="AN9" s="167">
        <f>SUM(AB9:AM9)</f>
        <v>24</v>
      </c>
    </row>
    <row r="10" spans="2:40" s="168" customFormat="1" ht="27.95" customHeight="1">
      <c r="B10" s="163">
        <v>2</v>
      </c>
      <c r="C10" s="74" t="s">
        <v>14</v>
      </c>
      <c r="D10" s="74"/>
      <c r="E10" s="74" t="s">
        <v>1789</v>
      </c>
      <c r="F10" s="63" t="s">
        <v>231</v>
      </c>
      <c r="G10" s="63" t="s">
        <v>231</v>
      </c>
      <c r="H10" s="63" t="s">
        <v>231</v>
      </c>
      <c r="I10" s="63" t="s">
        <v>2255</v>
      </c>
      <c r="J10" s="63">
        <v>0</v>
      </c>
      <c r="K10" s="63" t="s">
        <v>2256</v>
      </c>
      <c r="L10" s="164" t="s">
        <v>1247</v>
      </c>
      <c r="M10" s="165" t="s">
        <v>622</v>
      </c>
      <c r="N10" s="63" t="s">
        <v>2260</v>
      </c>
      <c r="O10" s="163" t="s">
        <v>1248</v>
      </c>
      <c r="P10" s="63" t="s">
        <v>2257</v>
      </c>
      <c r="Q10" s="169" t="s">
        <v>1179</v>
      </c>
      <c r="R10" s="68" t="s">
        <v>622</v>
      </c>
      <c r="S10" s="68" t="s">
        <v>2259</v>
      </c>
      <c r="T10" s="76" t="s">
        <v>1180</v>
      </c>
      <c r="U10" s="76" t="s">
        <v>1181</v>
      </c>
      <c r="V10" s="71" t="s">
        <v>2258</v>
      </c>
      <c r="W10" s="71"/>
      <c r="X10" s="166">
        <f t="shared" ref="X10:X73" si="0">SUM(AB10:AM10)</f>
        <v>14</v>
      </c>
      <c r="Y10" s="36">
        <f t="shared" ref="Y10:Y73" si="1">IF(Z10&gt;=70,100000,IF(Z10&gt;=60,90000,IF(Z10&gt;=50,80000,IF(Z10&gt;=40,70000,IF(Z10&gt;=30,60000,IF(Z10&gt;=20,50000,IF(Z10&gt;=10,40000,IF(Z10&gt;0,30000,0))))))))</f>
        <v>40000</v>
      </c>
      <c r="Z10" s="166">
        <f t="shared" ref="Z10:Z73" si="2">SUM(AB10:AG10,AJ10:AM10)</f>
        <v>14</v>
      </c>
      <c r="AA10" s="79"/>
      <c r="AB10" s="67">
        <v>3</v>
      </c>
      <c r="AC10" s="67">
        <v>5</v>
      </c>
      <c r="AD10" s="67">
        <v>0</v>
      </c>
      <c r="AE10" s="67">
        <v>0</v>
      </c>
      <c r="AF10" s="67">
        <v>0</v>
      </c>
      <c r="AG10" s="67">
        <v>0</v>
      </c>
      <c r="AH10" s="67">
        <v>0</v>
      </c>
      <c r="AI10" s="67">
        <v>0</v>
      </c>
      <c r="AJ10" s="67">
        <v>0</v>
      </c>
      <c r="AK10" s="67">
        <v>6</v>
      </c>
      <c r="AL10" s="67">
        <v>0</v>
      </c>
      <c r="AM10" s="67">
        <v>0</v>
      </c>
      <c r="AN10" s="167">
        <f t="shared" ref="AN10:AN73" si="3">SUM(AB10:AM10)</f>
        <v>14</v>
      </c>
    </row>
    <row r="11" spans="2:40" s="168" customFormat="1" ht="27.95" customHeight="1">
      <c r="B11" s="163">
        <v>3</v>
      </c>
      <c r="C11" s="74" t="s">
        <v>15</v>
      </c>
      <c r="D11" s="74"/>
      <c r="E11" s="74" t="s">
        <v>1789</v>
      </c>
      <c r="F11" s="63" t="s">
        <v>232</v>
      </c>
      <c r="G11" s="63" t="s">
        <v>232</v>
      </c>
      <c r="H11" s="63" t="s">
        <v>232</v>
      </c>
      <c r="I11" s="63" t="s">
        <v>2261</v>
      </c>
      <c r="J11" s="63" t="s">
        <v>553</v>
      </c>
      <c r="K11" s="63" t="s">
        <v>625</v>
      </c>
      <c r="L11" s="164" t="s">
        <v>626</v>
      </c>
      <c r="M11" s="165" t="s">
        <v>622</v>
      </c>
      <c r="N11" s="63" t="s">
        <v>2263</v>
      </c>
      <c r="O11" s="163" t="s">
        <v>627</v>
      </c>
      <c r="P11" s="63" t="s">
        <v>1543</v>
      </c>
      <c r="Q11" s="164" t="s">
        <v>1182</v>
      </c>
      <c r="R11" s="63" t="s">
        <v>622</v>
      </c>
      <c r="S11" s="63" t="s">
        <v>2262</v>
      </c>
      <c r="T11" s="163" t="s">
        <v>1183</v>
      </c>
      <c r="U11" s="163" t="s">
        <v>1184</v>
      </c>
      <c r="V11" s="70" t="s">
        <v>2247</v>
      </c>
      <c r="W11" s="70"/>
      <c r="X11" s="166">
        <f t="shared" si="0"/>
        <v>56</v>
      </c>
      <c r="Y11" s="36">
        <f t="shared" si="1"/>
        <v>60000</v>
      </c>
      <c r="Z11" s="166">
        <f t="shared" si="2"/>
        <v>30</v>
      </c>
      <c r="AA11" s="79"/>
      <c r="AB11" s="67">
        <v>1</v>
      </c>
      <c r="AC11" s="67">
        <v>17</v>
      </c>
      <c r="AD11" s="67">
        <v>0</v>
      </c>
      <c r="AE11" s="67">
        <v>0</v>
      </c>
      <c r="AF11" s="67">
        <v>5</v>
      </c>
      <c r="AG11" s="67">
        <v>0</v>
      </c>
      <c r="AH11" s="67">
        <v>3</v>
      </c>
      <c r="AI11" s="67">
        <v>23</v>
      </c>
      <c r="AJ11" s="67">
        <v>3</v>
      </c>
      <c r="AK11" s="67">
        <v>4</v>
      </c>
      <c r="AL11" s="67">
        <v>0</v>
      </c>
      <c r="AM11" s="67">
        <v>0</v>
      </c>
      <c r="AN11" s="167">
        <f t="shared" si="3"/>
        <v>56</v>
      </c>
    </row>
    <row r="12" spans="2:40" s="168" customFormat="1" ht="27.95" customHeight="1">
      <c r="B12" s="163">
        <v>4</v>
      </c>
      <c r="C12" s="74" t="s">
        <v>16</v>
      </c>
      <c r="D12" s="74"/>
      <c r="E12" s="77" t="s">
        <v>1789</v>
      </c>
      <c r="F12" s="68" t="s">
        <v>2264</v>
      </c>
      <c r="G12" s="68" t="s">
        <v>2102</v>
      </c>
      <c r="H12" s="68" t="s">
        <v>2102</v>
      </c>
      <c r="I12" s="68" t="s">
        <v>2265</v>
      </c>
      <c r="J12" s="68">
        <v>0</v>
      </c>
      <c r="K12" s="68" t="s">
        <v>2266</v>
      </c>
      <c r="L12" s="169" t="s">
        <v>628</v>
      </c>
      <c r="M12" s="73" t="s">
        <v>622</v>
      </c>
      <c r="N12" s="68" t="s">
        <v>2269</v>
      </c>
      <c r="O12" s="76" t="s">
        <v>629</v>
      </c>
      <c r="P12" s="68" t="s">
        <v>2267</v>
      </c>
      <c r="Q12" s="169" t="s">
        <v>937</v>
      </c>
      <c r="R12" s="68" t="s">
        <v>622</v>
      </c>
      <c r="S12" s="68" t="s">
        <v>2268</v>
      </c>
      <c r="T12" s="76" t="s">
        <v>2064</v>
      </c>
      <c r="U12" s="76" t="s">
        <v>1185</v>
      </c>
      <c r="V12" s="71" t="s">
        <v>2248</v>
      </c>
      <c r="W12" s="71"/>
      <c r="X12" s="166">
        <f t="shared" si="0"/>
        <v>5</v>
      </c>
      <c r="Y12" s="36">
        <f t="shared" si="1"/>
        <v>30000</v>
      </c>
      <c r="Z12" s="166">
        <f t="shared" si="2"/>
        <v>5</v>
      </c>
      <c r="AA12" s="79"/>
      <c r="AB12" s="67">
        <v>0</v>
      </c>
      <c r="AC12" s="67">
        <v>2</v>
      </c>
      <c r="AD12" s="67">
        <v>0</v>
      </c>
      <c r="AE12" s="67">
        <v>0</v>
      </c>
      <c r="AF12" s="67">
        <v>2</v>
      </c>
      <c r="AG12" s="67">
        <v>0</v>
      </c>
      <c r="AH12" s="67">
        <v>0</v>
      </c>
      <c r="AI12" s="67">
        <v>0</v>
      </c>
      <c r="AJ12" s="67">
        <v>0</v>
      </c>
      <c r="AK12" s="67">
        <v>0</v>
      </c>
      <c r="AL12" s="67">
        <v>0</v>
      </c>
      <c r="AM12" s="67">
        <v>1</v>
      </c>
      <c r="AN12" s="167">
        <f t="shared" si="3"/>
        <v>5</v>
      </c>
    </row>
    <row r="13" spans="2:40" s="168" customFormat="1" ht="27.95" customHeight="1">
      <c r="B13" s="163">
        <v>5</v>
      </c>
      <c r="C13" s="59" t="s">
        <v>17</v>
      </c>
      <c r="D13" s="59"/>
      <c r="E13" s="59"/>
      <c r="F13" s="64" t="s">
        <v>233</v>
      </c>
      <c r="G13" s="64" t="s">
        <v>234</v>
      </c>
      <c r="H13" s="64" t="s">
        <v>234</v>
      </c>
      <c r="I13" s="64" t="s">
        <v>1629</v>
      </c>
      <c r="J13" s="64" t="s">
        <v>554</v>
      </c>
      <c r="K13" s="64" t="s">
        <v>630</v>
      </c>
      <c r="L13" s="65" t="s">
        <v>631</v>
      </c>
      <c r="M13" s="55" t="s">
        <v>622</v>
      </c>
      <c r="N13" s="64" t="s">
        <v>632</v>
      </c>
      <c r="O13" s="66" t="s">
        <v>633</v>
      </c>
      <c r="P13" s="64" t="s">
        <v>1544</v>
      </c>
      <c r="Q13" s="65" t="s">
        <v>631</v>
      </c>
      <c r="R13" s="64" t="s">
        <v>622</v>
      </c>
      <c r="S13" s="64" t="s">
        <v>1186</v>
      </c>
      <c r="T13" s="66" t="s">
        <v>633</v>
      </c>
      <c r="U13" s="66" t="s">
        <v>1187</v>
      </c>
      <c r="V13" s="172" t="s">
        <v>554</v>
      </c>
      <c r="W13" s="172"/>
      <c r="X13" s="173">
        <f t="shared" si="0"/>
        <v>0</v>
      </c>
      <c r="Y13" s="174">
        <f t="shared" si="1"/>
        <v>0</v>
      </c>
      <c r="Z13" s="173">
        <f t="shared" si="2"/>
        <v>0</v>
      </c>
      <c r="AA13" s="79"/>
      <c r="AB13" s="67">
        <v>0</v>
      </c>
      <c r="AC13" s="67">
        <v>0</v>
      </c>
      <c r="AD13" s="67">
        <v>0</v>
      </c>
      <c r="AE13" s="67">
        <v>0</v>
      </c>
      <c r="AF13" s="67">
        <v>0</v>
      </c>
      <c r="AG13" s="67">
        <v>0</v>
      </c>
      <c r="AH13" s="67">
        <v>0</v>
      </c>
      <c r="AI13" s="67">
        <v>0</v>
      </c>
      <c r="AJ13" s="67">
        <v>0</v>
      </c>
      <c r="AK13" s="67">
        <v>0</v>
      </c>
      <c r="AL13" s="67">
        <v>0</v>
      </c>
      <c r="AM13" s="67">
        <v>0</v>
      </c>
      <c r="AN13" s="167">
        <f t="shared" si="3"/>
        <v>0</v>
      </c>
    </row>
    <row r="14" spans="2:40" s="168" customFormat="1" ht="27.95" customHeight="1">
      <c r="B14" s="163">
        <v>6</v>
      </c>
      <c r="C14" s="74" t="s">
        <v>18</v>
      </c>
      <c r="D14" s="74"/>
      <c r="E14" s="74" t="s">
        <v>1789</v>
      </c>
      <c r="F14" s="63" t="s">
        <v>235</v>
      </c>
      <c r="G14" s="63" t="s">
        <v>235</v>
      </c>
      <c r="H14" s="63" t="s">
        <v>235</v>
      </c>
      <c r="I14" s="63" t="s">
        <v>1630</v>
      </c>
      <c r="J14" s="63" t="s">
        <v>554</v>
      </c>
      <c r="K14" s="63" t="s">
        <v>634</v>
      </c>
      <c r="L14" s="164" t="s">
        <v>635</v>
      </c>
      <c r="M14" s="165" t="s">
        <v>622</v>
      </c>
      <c r="N14" s="63" t="s">
        <v>636</v>
      </c>
      <c r="O14" s="163" t="s">
        <v>637</v>
      </c>
      <c r="P14" s="63" t="s">
        <v>1545</v>
      </c>
      <c r="Q14" s="164" t="s">
        <v>635</v>
      </c>
      <c r="R14" s="63" t="s">
        <v>622</v>
      </c>
      <c r="S14" s="63" t="s">
        <v>636</v>
      </c>
      <c r="T14" s="163" t="s">
        <v>637</v>
      </c>
      <c r="U14" s="163" t="s">
        <v>554</v>
      </c>
      <c r="V14" s="79" t="s">
        <v>2215</v>
      </c>
      <c r="W14" s="70"/>
      <c r="X14" s="166">
        <f t="shared" si="0"/>
        <v>71</v>
      </c>
      <c r="Y14" s="36">
        <f t="shared" si="1"/>
        <v>80000</v>
      </c>
      <c r="Z14" s="166">
        <f t="shared" si="2"/>
        <v>56</v>
      </c>
      <c r="AA14" s="79"/>
      <c r="AB14" s="67">
        <v>2</v>
      </c>
      <c r="AC14" s="67">
        <v>26</v>
      </c>
      <c r="AD14" s="67">
        <v>16</v>
      </c>
      <c r="AE14" s="67">
        <v>0</v>
      </c>
      <c r="AF14" s="67">
        <v>1</v>
      </c>
      <c r="AG14" s="67">
        <v>2</v>
      </c>
      <c r="AH14" s="67">
        <v>2</v>
      </c>
      <c r="AI14" s="67">
        <v>13</v>
      </c>
      <c r="AJ14" s="67">
        <v>0</v>
      </c>
      <c r="AK14" s="67">
        <v>3</v>
      </c>
      <c r="AL14" s="67">
        <v>6</v>
      </c>
      <c r="AM14" s="67">
        <v>0</v>
      </c>
      <c r="AN14" s="167">
        <f t="shared" si="3"/>
        <v>71</v>
      </c>
    </row>
    <row r="15" spans="2:40" s="168" customFormat="1" ht="27.95" customHeight="1">
      <c r="B15" s="163">
        <v>7</v>
      </c>
      <c r="C15" s="74" t="s">
        <v>19</v>
      </c>
      <c r="D15" s="74"/>
      <c r="E15" s="74" t="s">
        <v>1789</v>
      </c>
      <c r="F15" s="63" t="s">
        <v>236</v>
      </c>
      <c r="G15" s="63" t="s">
        <v>236</v>
      </c>
      <c r="H15" s="63" t="s">
        <v>236</v>
      </c>
      <c r="I15" s="63" t="s">
        <v>1631</v>
      </c>
      <c r="J15" s="63" t="s">
        <v>554</v>
      </c>
      <c r="K15" s="63" t="s">
        <v>638</v>
      </c>
      <c r="L15" s="164" t="s">
        <v>639</v>
      </c>
      <c r="M15" s="165" t="s">
        <v>622</v>
      </c>
      <c r="N15" s="63" t="s">
        <v>640</v>
      </c>
      <c r="O15" s="163" t="s">
        <v>641</v>
      </c>
      <c r="P15" s="63" t="s">
        <v>1546</v>
      </c>
      <c r="Q15" s="164" t="s">
        <v>1166</v>
      </c>
      <c r="R15" s="63" t="s">
        <v>622</v>
      </c>
      <c r="S15" s="63" t="s">
        <v>1188</v>
      </c>
      <c r="T15" s="163" t="s">
        <v>1189</v>
      </c>
      <c r="U15" s="163" t="s">
        <v>1190</v>
      </c>
      <c r="V15" s="70" t="s">
        <v>1191</v>
      </c>
      <c r="W15" s="70"/>
      <c r="X15" s="166">
        <f t="shared" si="0"/>
        <v>32</v>
      </c>
      <c r="Y15" s="36">
        <f t="shared" si="1"/>
        <v>60000</v>
      </c>
      <c r="Z15" s="166">
        <f t="shared" si="2"/>
        <v>32</v>
      </c>
      <c r="AA15" s="79"/>
      <c r="AB15" s="67">
        <v>1</v>
      </c>
      <c r="AC15" s="67">
        <v>23</v>
      </c>
      <c r="AD15" s="67">
        <v>1</v>
      </c>
      <c r="AE15" s="67">
        <v>0</v>
      </c>
      <c r="AF15" s="67">
        <v>2</v>
      </c>
      <c r="AG15" s="67">
        <v>0</v>
      </c>
      <c r="AH15" s="67">
        <v>0</v>
      </c>
      <c r="AI15" s="67">
        <v>0</v>
      </c>
      <c r="AJ15" s="67">
        <v>0</v>
      </c>
      <c r="AK15" s="67">
        <v>5</v>
      </c>
      <c r="AL15" s="67">
        <v>0</v>
      </c>
      <c r="AM15" s="67">
        <v>0</v>
      </c>
      <c r="AN15" s="167">
        <f t="shared" si="3"/>
        <v>32</v>
      </c>
    </row>
    <row r="16" spans="2:40" s="168" customFormat="1" ht="27.95" customHeight="1">
      <c r="B16" s="163">
        <v>8</v>
      </c>
      <c r="C16" s="74" t="s">
        <v>20</v>
      </c>
      <c r="D16" s="74"/>
      <c r="E16" s="74" t="s">
        <v>1789</v>
      </c>
      <c r="F16" s="63" t="s">
        <v>237</v>
      </c>
      <c r="G16" s="63" t="s">
        <v>237</v>
      </c>
      <c r="H16" s="63" t="s">
        <v>237</v>
      </c>
      <c r="I16" s="63" t="s">
        <v>1632</v>
      </c>
      <c r="J16" s="63" t="s">
        <v>554</v>
      </c>
      <c r="K16" s="63" t="s">
        <v>2270</v>
      </c>
      <c r="L16" s="164" t="s">
        <v>642</v>
      </c>
      <c r="M16" s="165" t="s">
        <v>622</v>
      </c>
      <c r="N16" s="63" t="s">
        <v>643</v>
      </c>
      <c r="O16" s="163" t="s">
        <v>644</v>
      </c>
      <c r="P16" s="63" t="s">
        <v>2213</v>
      </c>
      <c r="Q16" s="164" t="s">
        <v>642</v>
      </c>
      <c r="R16" s="63" t="s">
        <v>622</v>
      </c>
      <c r="S16" s="63" t="s">
        <v>1945</v>
      </c>
      <c r="T16" s="163" t="s">
        <v>1192</v>
      </c>
      <c r="U16" s="163"/>
      <c r="V16" s="71" t="s">
        <v>2214</v>
      </c>
      <c r="W16" s="71"/>
      <c r="X16" s="166">
        <f t="shared" si="0"/>
        <v>35</v>
      </c>
      <c r="Y16" s="36">
        <f t="shared" si="1"/>
        <v>60000</v>
      </c>
      <c r="Z16" s="166">
        <f t="shared" si="2"/>
        <v>32</v>
      </c>
      <c r="AA16" s="79"/>
      <c r="AB16" s="67">
        <v>4</v>
      </c>
      <c r="AC16" s="67">
        <v>21</v>
      </c>
      <c r="AD16" s="67">
        <v>0</v>
      </c>
      <c r="AE16" s="67">
        <v>0</v>
      </c>
      <c r="AF16" s="67">
        <v>0</v>
      </c>
      <c r="AG16" s="67">
        <v>0</v>
      </c>
      <c r="AH16" s="67">
        <v>3</v>
      </c>
      <c r="AI16" s="67">
        <v>0</v>
      </c>
      <c r="AJ16" s="67">
        <v>0</v>
      </c>
      <c r="AK16" s="67">
        <v>7</v>
      </c>
      <c r="AL16" s="67">
        <v>0</v>
      </c>
      <c r="AM16" s="67">
        <v>0</v>
      </c>
      <c r="AN16" s="167">
        <f t="shared" si="3"/>
        <v>35</v>
      </c>
    </row>
    <row r="17" spans="2:40" s="168" customFormat="1" ht="27.95" customHeight="1">
      <c r="B17" s="163">
        <v>9</v>
      </c>
      <c r="C17" s="74" t="s">
        <v>21</v>
      </c>
      <c r="D17" s="74"/>
      <c r="E17" s="74" t="s">
        <v>1789</v>
      </c>
      <c r="F17" s="63" t="s">
        <v>238</v>
      </c>
      <c r="G17" s="63" t="s">
        <v>238</v>
      </c>
      <c r="H17" s="63" t="s">
        <v>238</v>
      </c>
      <c r="I17" s="63" t="s">
        <v>1633</v>
      </c>
      <c r="J17" s="63"/>
      <c r="K17" s="63" t="s">
        <v>645</v>
      </c>
      <c r="L17" s="164" t="s">
        <v>646</v>
      </c>
      <c r="M17" s="165" t="s">
        <v>622</v>
      </c>
      <c r="N17" s="63" t="s">
        <v>647</v>
      </c>
      <c r="O17" s="163" t="s">
        <v>648</v>
      </c>
      <c r="P17" s="63" t="s">
        <v>2156</v>
      </c>
      <c r="Q17" s="164" t="s">
        <v>1193</v>
      </c>
      <c r="R17" s="63" t="s">
        <v>622</v>
      </c>
      <c r="S17" s="63" t="s">
        <v>1194</v>
      </c>
      <c r="T17" s="163" t="s">
        <v>1195</v>
      </c>
      <c r="U17" s="163" t="s">
        <v>1196</v>
      </c>
      <c r="V17" s="70" t="s">
        <v>2157</v>
      </c>
      <c r="W17" s="70"/>
      <c r="X17" s="166">
        <f t="shared" si="0"/>
        <v>9</v>
      </c>
      <c r="Y17" s="36">
        <f t="shared" si="1"/>
        <v>30000</v>
      </c>
      <c r="Z17" s="166">
        <f t="shared" si="2"/>
        <v>9</v>
      </c>
      <c r="AA17" s="79"/>
      <c r="AB17" s="67">
        <v>0</v>
      </c>
      <c r="AC17" s="67">
        <v>7</v>
      </c>
      <c r="AD17" s="67">
        <v>0</v>
      </c>
      <c r="AE17" s="67">
        <v>0</v>
      </c>
      <c r="AF17" s="67">
        <v>0</v>
      </c>
      <c r="AG17" s="67">
        <v>0</v>
      </c>
      <c r="AH17" s="67">
        <v>0</v>
      </c>
      <c r="AI17" s="67">
        <v>0</v>
      </c>
      <c r="AJ17" s="67">
        <v>0</v>
      </c>
      <c r="AK17" s="67">
        <v>2</v>
      </c>
      <c r="AL17" s="67">
        <v>0</v>
      </c>
      <c r="AM17" s="67">
        <v>0</v>
      </c>
      <c r="AN17" s="167">
        <f t="shared" si="3"/>
        <v>9</v>
      </c>
    </row>
    <row r="18" spans="2:40" s="168" customFormat="1" ht="27.95" customHeight="1">
      <c r="B18" s="163">
        <v>10</v>
      </c>
      <c r="C18" s="74" t="s">
        <v>22</v>
      </c>
      <c r="D18" s="74"/>
      <c r="E18" s="74" t="s">
        <v>1789</v>
      </c>
      <c r="F18" s="63" t="s">
        <v>239</v>
      </c>
      <c r="G18" s="63" t="s">
        <v>239</v>
      </c>
      <c r="H18" s="63" t="s">
        <v>239</v>
      </c>
      <c r="I18" s="63" t="s">
        <v>1634</v>
      </c>
      <c r="J18" s="63" t="s">
        <v>554</v>
      </c>
      <c r="K18" s="63" t="s">
        <v>1946</v>
      </c>
      <c r="L18" s="169" t="s">
        <v>1947</v>
      </c>
      <c r="M18" s="165" t="s">
        <v>622</v>
      </c>
      <c r="N18" s="63" t="s">
        <v>1948</v>
      </c>
      <c r="O18" s="76" t="s">
        <v>1949</v>
      </c>
      <c r="P18" s="63" t="s">
        <v>1547</v>
      </c>
      <c r="Q18" s="164" t="s">
        <v>1197</v>
      </c>
      <c r="R18" s="63" t="s">
        <v>622</v>
      </c>
      <c r="S18" s="63" t="s">
        <v>1198</v>
      </c>
      <c r="T18" s="163" t="s">
        <v>1199</v>
      </c>
      <c r="U18" s="163" t="s">
        <v>1950</v>
      </c>
      <c r="V18" s="70" t="s">
        <v>1200</v>
      </c>
      <c r="W18" s="70"/>
      <c r="X18" s="166">
        <f t="shared" si="0"/>
        <v>8</v>
      </c>
      <c r="Y18" s="36">
        <f t="shared" si="1"/>
        <v>30000</v>
      </c>
      <c r="Z18" s="166">
        <f t="shared" si="2"/>
        <v>8</v>
      </c>
      <c r="AA18" s="79"/>
      <c r="AB18" s="67">
        <v>0</v>
      </c>
      <c r="AC18" s="67">
        <v>3</v>
      </c>
      <c r="AD18" s="67">
        <v>1</v>
      </c>
      <c r="AE18" s="67">
        <v>0</v>
      </c>
      <c r="AF18" s="67">
        <v>4</v>
      </c>
      <c r="AG18" s="67">
        <v>0</v>
      </c>
      <c r="AH18" s="67">
        <v>0</v>
      </c>
      <c r="AI18" s="67">
        <v>0</v>
      </c>
      <c r="AJ18" s="67">
        <v>0</v>
      </c>
      <c r="AK18" s="67">
        <v>0</v>
      </c>
      <c r="AL18" s="67">
        <v>0</v>
      </c>
      <c r="AM18" s="67">
        <v>0</v>
      </c>
      <c r="AN18" s="167">
        <f t="shared" si="3"/>
        <v>8</v>
      </c>
    </row>
    <row r="19" spans="2:40" s="168" customFormat="1" ht="27.95" customHeight="1">
      <c r="B19" s="163">
        <v>11</v>
      </c>
      <c r="C19" s="74" t="s">
        <v>23</v>
      </c>
      <c r="D19" s="74"/>
      <c r="E19" s="74" t="s">
        <v>1789</v>
      </c>
      <c r="F19" s="63" t="s">
        <v>240</v>
      </c>
      <c r="G19" s="63" t="s">
        <v>240</v>
      </c>
      <c r="H19" s="63" t="s">
        <v>240</v>
      </c>
      <c r="I19" s="63" t="s">
        <v>1635</v>
      </c>
      <c r="J19" s="63" t="s">
        <v>554</v>
      </c>
      <c r="K19" s="63" t="s">
        <v>649</v>
      </c>
      <c r="L19" s="164" t="s">
        <v>650</v>
      </c>
      <c r="M19" s="165" t="s">
        <v>622</v>
      </c>
      <c r="N19" s="63" t="s">
        <v>651</v>
      </c>
      <c r="O19" s="163" t="s">
        <v>652</v>
      </c>
      <c r="P19" s="63" t="s">
        <v>2401</v>
      </c>
      <c r="Q19" s="164" t="s">
        <v>2402</v>
      </c>
      <c r="R19" s="63" t="s">
        <v>622</v>
      </c>
      <c r="S19" s="63" t="s">
        <v>2403</v>
      </c>
      <c r="T19" s="163" t="s">
        <v>2404</v>
      </c>
      <c r="U19" s="163" t="s">
        <v>2405</v>
      </c>
      <c r="V19" s="70" t="s">
        <v>2406</v>
      </c>
      <c r="W19" s="70"/>
      <c r="X19" s="166">
        <f t="shared" si="0"/>
        <v>12</v>
      </c>
      <c r="Y19" s="36">
        <f t="shared" si="1"/>
        <v>40000</v>
      </c>
      <c r="Z19" s="166">
        <f t="shared" si="2"/>
        <v>12</v>
      </c>
      <c r="AA19" s="79"/>
      <c r="AB19" s="67">
        <v>0</v>
      </c>
      <c r="AC19" s="67">
        <v>6</v>
      </c>
      <c r="AD19" s="67">
        <v>0</v>
      </c>
      <c r="AE19" s="67">
        <v>0</v>
      </c>
      <c r="AF19" s="67">
        <v>1</v>
      </c>
      <c r="AG19" s="67">
        <v>0</v>
      </c>
      <c r="AH19" s="67">
        <v>0</v>
      </c>
      <c r="AI19" s="67">
        <v>0</v>
      </c>
      <c r="AJ19" s="67">
        <v>0</v>
      </c>
      <c r="AK19" s="67">
        <v>5</v>
      </c>
      <c r="AL19" s="67">
        <v>0</v>
      </c>
      <c r="AM19" s="67">
        <v>0</v>
      </c>
      <c r="AN19" s="167">
        <f t="shared" si="3"/>
        <v>12</v>
      </c>
    </row>
    <row r="20" spans="2:40" s="168" customFormat="1" ht="27.95" customHeight="1">
      <c r="B20" s="163">
        <v>12</v>
      </c>
      <c r="C20" s="74" t="s">
        <v>24</v>
      </c>
      <c r="D20" s="74"/>
      <c r="E20" s="74" t="s">
        <v>1789</v>
      </c>
      <c r="F20" s="63" t="s">
        <v>241</v>
      </c>
      <c r="G20" s="63" t="s">
        <v>242</v>
      </c>
      <c r="H20" s="63" t="s">
        <v>242</v>
      </c>
      <c r="I20" s="63" t="s">
        <v>2271</v>
      </c>
      <c r="J20" s="63" t="s">
        <v>554</v>
      </c>
      <c r="K20" s="63" t="s">
        <v>2272</v>
      </c>
      <c r="L20" s="169" t="s">
        <v>1933</v>
      </c>
      <c r="M20" s="165" t="s">
        <v>622</v>
      </c>
      <c r="N20" s="63" t="s">
        <v>2275</v>
      </c>
      <c r="O20" s="76" t="s">
        <v>2273</v>
      </c>
      <c r="P20" s="63" t="s">
        <v>1548</v>
      </c>
      <c r="Q20" s="164" t="s">
        <v>2249</v>
      </c>
      <c r="R20" s="63" t="s">
        <v>622</v>
      </c>
      <c r="S20" s="63" t="s">
        <v>2274</v>
      </c>
      <c r="T20" s="163" t="s">
        <v>2250</v>
      </c>
      <c r="U20" s="163" t="s">
        <v>654</v>
      </c>
      <c r="V20" s="70" t="s">
        <v>1201</v>
      </c>
      <c r="W20" s="70"/>
      <c r="X20" s="166">
        <f t="shared" si="0"/>
        <v>10</v>
      </c>
      <c r="Y20" s="36">
        <f t="shared" si="1"/>
        <v>40000</v>
      </c>
      <c r="Z20" s="166">
        <f t="shared" si="2"/>
        <v>10</v>
      </c>
      <c r="AA20" s="79"/>
      <c r="AB20" s="67">
        <v>0</v>
      </c>
      <c r="AC20" s="67">
        <v>6</v>
      </c>
      <c r="AD20" s="67">
        <v>0</v>
      </c>
      <c r="AE20" s="67">
        <v>0</v>
      </c>
      <c r="AF20" s="67">
        <v>0</v>
      </c>
      <c r="AG20" s="67">
        <v>0</v>
      </c>
      <c r="AH20" s="67">
        <v>0</v>
      </c>
      <c r="AI20" s="67">
        <v>0</v>
      </c>
      <c r="AJ20" s="67">
        <v>0</v>
      </c>
      <c r="AK20" s="67">
        <v>4</v>
      </c>
      <c r="AL20" s="67">
        <v>0</v>
      </c>
      <c r="AM20" s="67">
        <v>0</v>
      </c>
      <c r="AN20" s="167">
        <f t="shared" si="3"/>
        <v>10</v>
      </c>
    </row>
    <row r="21" spans="2:40" s="168" customFormat="1" ht="27.95" customHeight="1">
      <c r="B21" s="163">
        <v>13</v>
      </c>
      <c r="C21" s="74" t="s">
        <v>25</v>
      </c>
      <c r="D21" s="74"/>
      <c r="E21" s="74" t="s">
        <v>1789</v>
      </c>
      <c r="F21" s="63" t="s">
        <v>243</v>
      </c>
      <c r="G21" s="63" t="s">
        <v>243</v>
      </c>
      <c r="H21" s="63" t="s">
        <v>243</v>
      </c>
      <c r="I21" s="63" t="s">
        <v>2276</v>
      </c>
      <c r="J21" s="63" t="s">
        <v>554</v>
      </c>
      <c r="K21" s="63" t="s">
        <v>655</v>
      </c>
      <c r="L21" s="164" t="s">
        <v>656</v>
      </c>
      <c r="M21" s="165" t="s">
        <v>622</v>
      </c>
      <c r="N21" s="63" t="s">
        <v>2278</v>
      </c>
      <c r="O21" s="163" t="s">
        <v>657</v>
      </c>
      <c r="P21" s="63" t="s">
        <v>1549</v>
      </c>
      <c r="Q21" s="164" t="s">
        <v>899</v>
      </c>
      <c r="R21" s="63" t="s">
        <v>622</v>
      </c>
      <c r="S21" s="63" t="s">
        <v>2277</v>
      </c>
      <c r="T21" s="163" t="s">
        <v>1202</v>
      </c>
      <c r="U21" s="163" t="s">
        <v>554</v>
      </c>
      <c r="V21" s="70" t="s">
        <v>1203</v>
      </c>
      <c r="W21" s="70"/>
      <c r="X21" s="166">
        <f t="shared" si="0"/>
        <v>7</v>
      </c>
      <c r="Y21" s="36">
        <f t="shared" si="1"/>
        <v>30000</v>
      </c>
      <c r="Z21" s="166">
        <f t="shared" si="2"/>
        <v>7</v>
      </c>
      <c r="AA21" s="79"/>
      <c r="AB21" s="67">
        <v>0</v>
      </c>
      <c r="AC21" s="67">
        <v>6</v>
      </c>
      <c r="AD21" s="67">
        <v>0</v>
      </c>
      <c r="AE21" s="67">
        <v>0</v>
      </c>
      <c r="AF21" s="67">
        <v>1</v>
      </c>
      <c r="AG21" s="67">
        <v>0</v>
      </c>
      <c r="AH21" s="67">
        <v>0</v>
      </c>
      <c r="AI21" s="67">
        <v>0</v>
      </c>
      <c r="AJ21" s="67">
        <v>0</v>
      </c>
      <c r="AK21" s="67">
        <v>0</v>
      </c>
      <c r="AL21" s="67">
        <v>0</v>
      </c>
      <c r="AM21" s="67">
        <v>0</v>
      </c>
      <c r="AN21" s="167">
        <f t="shared" si="3"/>
        <v>7</v>
      </c>
    </row>
    <row r="22" spans="2:40" s="168" customFormat="1" ht="27.95" customHeight="1">
      <c r="B22" s="163">
        <v>14</v>
      </c>
      <c r="C22" s="74" t="s">
        <v>26</v>
      </c>
      <c r="D22" s="74"/>
      <c r="E22" s="74" t="s">
        <v>1789</v>
      </c>
      <c r="F22" s="63" t="s">
        <v>244</v>
      </c>
      <c r="G22" s="63" t="s">
        <v>245</v>
      </c>
      <c r="H22" s="63" t="s">
        <v>245</v>
      </c>
      <c r="I22" s="63" t="s">
        <v>2279</v>
      </c>
      <c r="J22" s="63" t="s">
        <v>554</v>
      </c>
      <c r="K22" s="63" t="s">
        <v>658</v>
      </c>
      <c r="L22" s="164" t="s">
        <v>659</v>
      </c>
      <c r="M22" s="165" t="s">
        <v>622</v>
      </c>
      <c r="N22" s="63" t="s">
        <v>2282</v>
      </c>
      <c r="O22" s="163" t="s">
        <v>660</v>
      </c>
      <c r="P22" s="63" t="s">
        <v>1550</v>
      </c>
      <c r="Q22" s="164" t="s">
        <v>1204</v>
      </c>
      <c r="R22" s="63" t="s">
        <v>622</v>
      </c>
      <c r="S22" s="63" t="s">
        <v>2281</v>
      </c>
      <c r="T22" s="163" t="s">
        <v>1205</v>
      </c>
      <c r="U22" s="163" t="s">
        <v>1206</v>
      </c>
      <c r="V22" s="70" t="s">
        <v>2280</v>
      </c>
      <c r="W22" s="70"/>
      <c r="X22" s="166">
        <f t="shared" si="0"/>
        <v>8</v>
      </c>
      <c r="Y22" s="36">
        <f t="shared" si="1"/>
        <v>30000</v>
      </c>
      <c r="Z22" s="166">
        <f t="shared" si="2"/>
        <v>8</v>
      </c>
      <c r="AA22" s="79"/>
      <c r="AB22" s="67">
        <v>0</v>
      </c>
      <c r="AC22" s="67">
        <v>6</v>
      </c>
      <c r="AD22" s="67">
        <v>0</v>
      </c>
      <c r="AE22" s="67">
        <v>0</v>
      </c>
      <c r="AF22" s="67">
        <v>0</v>
      </c>
      <c r="AG22" s="67">
        <v>0</v>
      </c>
      <c r="AH22" s="67">
        <v>0</v>
      </c>
      <c r="AI22" s="67">
        <v>0</v>
      </c>
      <c r="AJ22" s="67">
        <v>0</v>
      </c>
      <c r="AK22" s="67">
        <v>2</v>
      </c>
      <c r="AL22" s="67">
        <v>0</v>
      </c>
      <c r="AM22" s="67">
        <v>0</v>
      </c>
      <c r="AN22" s="167">
        <f t="shared" si="3"/>
        <v>8</v>
      </c>
    </row>
    <row r="23" spans="2:40" s="168" customFormat="1" ht="27.95" customHeight="1">
      <c r="B23" s="163">
        <v>15</v>
      </c>
      <c r="C23" s="74" t="s">
        <v>27</v>
      </c>
      <c r="D23" s="74"/>
      <c r="E23" s="74" t="s">
        <v>1789</v>
      </c>
      <c r="F23" s="63" t="s">
        <v>246</v>
      </c>
      <c r="G23" s="63" t="s">
        <v>247</v>
      </c>
      <c r="H23" s="63" t="s">
        <v>247</v>
      </c>
      <c r="I23" s="63" t="s">
        <v>2283</v>
      </c>
      <c r="J23" s="63" t="s">
        <v>554</v>
      </c>
      <c r="K23" s="63" t="s">
        <v>661</v>
      </c>
      <c r="L23" s="164" t="s">
        <v>662</v>
      </c>
      <c r="M23" s="165" t="s">
        <v>622</v>
      </c>
      <c r="N23" s="63" t="s">
        <v>2285</v>
      </c>
      <c r="O23" s="163" t="s">
        <v>664</v>
      </c>
      <c r="P23" s="63" t="s">
        <v>2284</v>
      </c>
      <c r="Q23" s="164" t="s">
        <v>979</v>
      </c>
      <c r="R23" s="63" t="s">
        <v>622</v>
      </c>
      <c r="S23" s="63" t="s">
        <v>2286</v>
      </c>
      <c r="T23" s="163" t="s">
        <v>981</v>
      </c>
      <c r="U23" s="163" t="s">
        <v>1207</v>
      </c>
      <c r="V23" s="70" t="s">
        <v>1208</v>
      </c>
      <c r="W23" s="70"/>
      <c r="X23" s="166">
        <f t="shared" si="0"/>
        <v>8</v>
      </c>
      <c r="Y23" s="36">
        <f t="shared" si="1"/>
        <v>30000</v>
      </c>
      <c r="Z23" s="166">
        <f t="shared" si="2"/>
        <v>8</v>
      </c>
      <c r="AA23" s="79"/>
      <c r="AB23" s="67">
        <v>0</v>
      </c>
      <c r="AC23" s="67">
        <v>8</v>
      </c>
      <c r="AD23" s="67">
        <v>0</v>
      </c>
      <c r="AE23" s="67">
        <v>0</v>
      </c>
      <c r="AF23" s="67">
        <v>0</v>
      </c>
      <c r="AG23" s="67">
        <v>0</v>
      </c>
      <c r="AH23" s="67">
        <v>0</v>
      </c>
      <c r="AI23" s="67">
        <v>0</v>
      </c>
      <c r="AJ23" s="67">
        <v>0</v>
      </c>
      <c r="AK23" s="67">
        <v>0</v>
      </c>
      <c r="AL23" s="67">
        <v>0</v>
      </c>
      <c r="AM23" s="67">
        <v>0</v>
      </c>
      <c r="AN23" s="167">
        <f t="shared" si="3"/>
        <v>8</v>
      </c>
    </row>
    <row r="24" spans="2:40" s="168" customFormat="1" ht="27.95" customHeight="1">
      <c r="B24" s="163">
        <v>16</v>
      </c>
      <c r="C24" s="74" t="s">
        <v>28</v>
      </c>
      <c r="D24" s="74"/>
      <c r="E24" s="74" t="s">
        <v>1789</v>
      </c>
      <c r="F24" s="63" t="s">
        <v>248</v>
      </c>
      <c r="G24" s="63" t="s">
        <v>249</v>
      </c>
      <c r="H24" s="63" t="s">
        <v>249</v>
      </c>
      <c r="I24" s="63" t="s">
        <v>2287</v>
      </c>
      <c r="J24" s="63" t="s">
        <v>555</v>
      </c>
      <c r="K24" s="63" t="s">
        <v>665</v>
      </c>
      <c r="L24" s="164" t="s">
        <v>666</v>
      </c>
      <c r="M24" s="165" t="s">
        <v>622</v>
      </c>
      <c r="N24" s="63" t="s">
        <v>2292</v>
      </c>
      <c r="O24" s="163" t="s">
        <v>667</v>
      </c>
      <c r="P24" s="63" t="s">
        <v>2288</v>
      </c>
      <c r="Q24" s="164" t="s">
        <v>666</v>
      </c>
      <c r="R24" s="63" t="s">
        <v>622</v>
      </c>
      <c r="S24" s="63" t="s">
        <v>2291</v>
      </c>
      <c r="T24" s="163" t="s">
        <v>667</v>
      </c>
      <c r="U24" s="163" t="s">
        <v>2289</v>
      </c>
      <c r="V24" s="71" t="s">
        <v>2290</v>
      </c>
      <c r="W24" s="71"/>
      <c r="X24" s="166">
        <f t="shared" si="0"/>
        <v>6</v>
      </c>
      <c r="Y24" s="36">
        <f t="shared" si="1"/>
        <v>0</v>
      </c>
      <c r="Z24" s="166">
        <f t="shared" si="2"/>
        <v>0</v>
      </c>
      <c r="AA24" s="79"/>
      <c r="AB24" s="67">
        <v>0</v>
      </c>
      <c r="AC24" s="67">
        <v>0</v>
      </c>
      <c r="AD24" s="67">
        <v>0</v>
      </c>
      <c r="AE24" s="67">
        <v>0</v>
      </c>
      <c r="AF24" s="67">
        <v>0</v>
      </c>
      <c r="AG24" s="67">
        <v>0</v>
      </c>
      <c r="AH24" s="67">
        <v>5</v>
      </c>
      <c r="AI24" s="67">
        <v>1</v>
      </c>
      <c r="AJ24" s="67">
        <v>0</v>
      </c>
      <c r="AK24" s="67">
        <v>0</v>
      </c>
      <c r="AL24" s="67">
        <v>0</v>
      </c>
      <c r="AM24" s="67">
        <v>0</v>
      </c>
      <c r="AN24" s="167">
        <f t="shared" si="3"/>
        <v>6</v>
      </c>
    </row>
    <row r="25" spans="2:40" s="168" customFormat="1" ht="27.95" customHeight="1">
      <c r="B25" s="163">
        <v>17</v>
      </c>
      <c r="C25" s="74" t="s">
        <v>29</v>
      </c>
      <c r="D25" s="74"/>
      <c r="E25" s="74" t="s">
        <v>1789</v>
      </c>
      <c r="F25" s="63" t="s">
        <v>250</v>
      </c>
      <c r="G25" s="63" t="s">
        <v>251</v>
      </c>
      <c r="H25" s="63" t="s">
        <v>251</v>
      </c>
      <c r="I25" s="63" t="s">
        <v>2293</v>
      </c>
      <c r="J25" s="63" t="s">
        <v>556</v>
      </c>
      <c r="K25" s="63" t="s">
        <v>2294</v>
      </c>
      <c r="L25" s="164" t="s">
        <v>668</v>
      </c>
      <c r="M25" s="165" t="s">
        <v>622</v>
      </c>
      <c r="N25" s="63" t="s">
        <v>2298</v>
      </c>
      <c r="O25" s="163" t="s">
        <v>669</v>
      </c>
      <c r="P25" s="63" t="s">
        <v>2295</v>
      </c>
      <c r="Q25" s="164" t="s">
        <v>668</v>
      </c>
      <c r="R25" s="63" t="s">
        <v>622</v>
      </c>
      <c r="S25" s="63" t="s">
        <v>2297</v>
      </c>
      <c r="T25" s="163" t="s">
        <v>669</v>
      </c>
      <c r="U25" s="163">
        <v>0</v>
      </c>
      <c r="V25" s="70" t="s">
        <v>2296</v>
      </c>
      <c r="W25" s="70"/>
      <c r="X25" s="166">
        <f t="shared" si="0"/>
        <v>1</v>
      </c>
      <c r="Y25" s="36">
        <f t="shared" si="1"/>
        <v>0</v>
      </c>
      <c r="Z25" s="166">
        <f t="shared" si="2"/>
        <v>0</v>
      </c>
      <c r="AA25" s="79"/>
      <c r="AB25" s="67">
        <v>0</v>
      </c>
      <c r="AC25" s="67">
        <v>0</v>
      </c>
      <c r="AD25" s="67">
        <v>0</v>
      </c>
      <c r="AE25" s="67">
        <v>0</v>
      </c>
      <c r="AF25" s="67">
        <v>0</v>
      </c>
      <c r="AG25" s="67">
        <v>0</v>
      </c>
      <c r="AH25" s="67">
        <v>0</v>
      </c>
      <c r="AI25" s="67">
        <v>1</v>
      </c>
      <c r="AJ25" s="67">
        <v>0</v>
      </c>
      <c r="AK25" s="67">
        <v>0</v>
      </c>
      <c r="AL25" s="67">
        <v>0</v>
      </c>
      <c r="AM25" s="67">
        <v>0</v>
      </c>
      <c r="AN25" s="167">
        <f t="shared" si="3"/>
        <v>1</v>
      </c>
    </row>
    <row r="26" spans="2:40" s="168" customFormat="1" ht="27.95" customHeight="1">
      <c r="B26" s="163">
        <v>18</v>
      </c>
      <c r="C26" s="74" t="s">
        <v>30</v>
      </c>
      <c r="D26" s="74"/>
      <c r="E26" s="74" t="s">
        <v>1789</v>
      </c>
      <c r="F26" s="63" t="s">
        <v>252</v>
      </c>
      <c r="G26" s="63" t="s">
        <v>253</v>
      </c>
      <c r="H26" s="63" t="s">
        <v>253</v>
      </c>
      <c r="I26" s="63" t="s">
        <v>1636</v>
      </c>
      <c r="J26" s="63" t="s">
        <v>554</v>
      </c>
      <c r="K26" s="63" t="s">
        <v>670</v>
      </c>
      <c r="L26" s="164" t="s">
        <v>662</v>
      </c>
      <c r="M26" s="165" t="s">
        <v>622</v>
      </c>
      <c r="N26" s="63" t="s">
        <v>663</v>
      </c>
      <c r="O26" s="163" t="s">
        <v>664</v>
      </c>
      <c r="P26" s="63" t="s">
        <v>1551</v>
      </c>
      <c r="Q26" s="164" t="s">
        <v>662</v>
      </c>
      <c r="R26" s="63" t="s">
        <v>622</v>
      </c>
      <c r="S26" s="63" t="s">
        <v>1209</v>
      </c>
      <c r="T26" s="163" t="s">
        <v>1210</v>
      </c>
      <c r="U26" s="163" t="s">
        <v>554</v>
      </c>
      <c r="V26" s="70" t="s">
        <v>1211</v>
      </c>
      <c r="W26" s="70"/>
      <c r="X26" s="166">
        <f t="shared" si="0"/>
        <v>6</v>
      </c>
      <c r="Y26" s="36">
        <f t="shared" si="1"/>
        <v>0</v>
      </c>
      <c r="Z26" s="166">
        <f t="shared" si="2"/>
        <v>0</v>
      </c>
      <c r="AA26" s="79"/>
      <c r="AB26" s="67">
        <v>0</v>
      </c>
      <c r="AC26" s="67">
        <v>0</v>
      </c>
      <c r="AD26" s="67">
        <v>0</v>
      </c>
      <c r="AE26" s="67">
        <v>0</v>
      </c>
      <c r="AF26" s="67">
        <v>0</v>
      </c>
      <c r="AG26" s="67">
        <v>0</v>
      </c>
      <c r="AH26" s="67">
        <v>6</v>
      </c>
      <c r="AI26" s="67">
        <v>0</v>
      </c>
      <c r="AJ26" s="67">
        <v>0</v>
      </c>
      <c r="AK26" s="67">
        <v>0</v>
      </c>
      <c r="AL26" s="67">
        <v>0</v>
      </c>
      <c r="AM26" s="67">
        <v>0</v>
      </c>
      <c r="AN26" s="167">
        <f t="shared" si="3"/>
        <v>6</v>
      </c>
    </row>
    <row r="27" spans="2:40" s="168" customFormat="1" ht="27.95" customHeight="1">
      <c r="B27" s="163">
        <v>19</v>
      </c>
      <c r="C27" s="74" t="s">
        <v>31</v>
      </c>
      <c r="D27" s="74"/>
      <c r="E27" s="74" t="s">
        <v>1789</v>
      </c>
      <c r="F27" s="63" t="s">
        <v>254</v>
      </c>
      <c r="G27" s="63" t="s">
        <v>255</v>
      </c>
      <c r="H27" s="63" t="s">
        <v>255</v>
      </c>
      <c r="I27" s="63" t="s">
        <v>1637</v>
      </c>
      <c r="J27" s="63" t="s">
        <v>557</v>
      </c>
      <c r="K27" s="63" t="s">
        <v>1951</v>
      </c>
      <c r="L27" s="164" t="s">
        <v>671</v>
      </c>
      <c r="M27" s="165" t="s">
        <v>622</v>
      </c>
      <c r="N27" s="63" t="s">
        <v>672</v>
      </c>
      <c r="O27" s="163" t="s">
        <v>673</v>
      </c>
      <c r="P27" s="63" t="s">
        <v>2158</v>
      </c>
      <c r="Q27" s="164" t="s">
        <v>671</v>
      </c>
      <c r="R27" s="63" t="s">
        <v>622</v>
      </c>
      <c r="S27" s="63" t="s">
        <v>1212</v>
      </c>
      <c r="T27" s="163" t="s">
        <v>673</v>
      </c>
      <c r="U27" s="163" t="s">
        <v>1213</v>
      </c>
      <c r="V27" s="70" t="s">
        <v>2159</v>
      </c>
      <c r="W27" s="70"/>
      <c r="X27" s="166">
        <f t="shared" si="0"/>
        <v>3</v>
      </c>
      <c r="Y27" s="36">
        <f t="shared" si="1"/>
        <v>30000</v>
      </c>
      <c r="Z27" s="166">
        <f t="shared" si="2"/>
        <v>3</v>
      </c>
      <c r="AA27" s="79"/>
      <c r="AB27" s="67">
        <v>1</v>
      </c>
      <c r="AC27" s="67">
        <v>1</v>
      </c>
      <c r="AD27" s="67">
        <v>0</v>
      </c>
      <c r="AE27" s="67">
        <v>0</v>
      </c>
      <c r="AF27" s="67">
        <v>1</v>
      </c>
      <c r="AG27" s="67">
        <v>0</v>
      </c>
      <c r="AH27" s="67">
        <v>0</v>
      </c>
      <c r="AI27" s="67">
        <v>0</v>
      </c>
      <c r="AJ27" s="67">
        <v>0</v>
      </c>
      <c r="AK27" s="67">
        <v>0</v>
      </c>
      <c r="AL27" s="67">
        <v>0</v>
      </c>
      <c r="AM27" s="67">
        <v>0</v>
      </c>
      <c r="AN27" s="167">
        <f t="shared" si="3"/>
        <v>3</v>
      </c>
    </row>
    <row r="28" spans="2:40" s="168" customFormat="1" ht="27.95" customHeight="1">
      <c r="B28" s="163">
        <v>20</v>
      </c>
      <c r="C28" s="74" t="s">
        <v>32</v>
      </c>
      <c r="D28" s="74"/>
      <c r="E28" s="74" t="s">
        <v>1789</v>
      </c>
      <c r="F28" s="63" t="s">
        <v>256</v>
      </c>
      <c r="G28" s="63" t="s">
        <v>257</v>
      </c>
      <c r="H28" s="63" t="s">
        <v>257</v>
      </c>
      <c r="I28" s="63" t="s">
        <v>1638</v>
      </c>
      <c r="J28" s="63" t="s">
        <v>554</v>
      </c>
      <c r="K28" s="63" t="s">
        <v>674</v>
      </c>
      <c r="L28" s="164" t="s">
        <v>675</v>
      </c>
      <c r="M28" s="165" t="s">
        <v>622</v>
      </c>
      <c r="N28" s="63" t="s">
        <v>676</v>
      </c>
      <c r="O28" s="163" t="s">
        <v>677</v>
      </c>
      <c r="P28" s="63" t="s">
        <v>1952</v>
      </c>
      <c r="Q28" s="164" t="s">
        <v>675</v>
      </c>
      <c r="R28" s="63" t="s">
        <v>622</v>
      </c>
      <c r="S28" s="63" t="s">
        <v>1214</v>
      </c>
      <c r="T28" s="163" t="s">
        <v>677</v>
      </c>
      <c r="U28" s="163" t="s">
        <v>1953</v>
      </c>
      <c r="V28" s="71" t="s">
        <v>2160</v>
      </c>
      <c r="W28" s="71"/>
      <c r="X28" s="166">
        <f t="shared" si="0"/>
        <v>4</v>
      </c>
      <c r="Y28" s="36">
        <f t="shared" si="1"/>
        <v>0</v>
      </c>
      <c r="Z28" s="166">
        <f t="shared" si="2"/>
        <v>0</v>
      </c>
      <c r="AA28" s="79"/>
      <c r="AB28" s="67">
        <v>0</v>
      </c>
      <c r="AC28" s="67">
        <v>0</v>
      </c>
      <c r="AD28" s="67">
        <v>0</v>
      </c>
      <c r="AE28" s="67">
        <v>0</v>
      </c>
      <c r="AF28" s="67">
        <v>0</v>
      </c>
      <c r="AG28" s="67">
        <v>0</v>
      </c>
      <c r="AH28" s="67">
        <v>4</v>
      </c>
      <c r="AI28" s="67">
        <v>0</v>
      </c>
      <c r="AJ28" s="67">
        <v>0</v>
      </c>
      <c r="AK28" s="67">
        <v>0</v>
      </c>
      <c r="AL28" s="67">
        <v>0</v>
      </c>
      <c r="AM28" s="67">
        <v>0</v>
      </c>
      <c r="AN28" s="167">
        <f t="shared" si="3"/>
        <v>4</v>
      </c>
    </row>
    <row r="29" spans="2:40" s="168" customFormat="1" ht="27.95" customHeight="1">
      <c r="B29" s="163">
        <v>21</v>
      </c>
      <c r="C29" s="59" t="s">
        <v>33</v>
      </c>
      <c r="D29" s="59"/>
      <c r="E29" s="59"/>
      <c r="F29" s="64" t="s">
        <v>258</v>
      </c>
      <c r="G29" s="64" t="s">
        <v>259</v>
      </c>
      <c r="H29" s="64" t="s">
        <v>259</v>
      </c>
      <c r="I29" s="64" t="s">
        <v>1640</v>
      </c>
      <c r="J29" s="64"/>
      <c r="K29" s="64"/>
      <c r="L29" s="65" t="s">
        <v>678</v>
      </c>
      <c r="M29" s="55" t="s">
        <v>622</v>
      </c>
      <c r="N29" s="64" t="s">
        <v>679</v>
      </c>
      <c r="O29" s="66" t="s">
        <v>680</v>
      </c>
      <c r="P29" s="64"/>
      <c r="Q29" s="65" t="s">
        <v>678</v>
      </c>
      <c r="R29" s="64" t="s">
        <v>622</v>
      </c>
      <c r="S29" s="64" t="s">
        <v>1215</v>
      </c>
      <c r="T29" s="66" t="s">
        <v>680</v>
      </c>
      <c r="U29" s="66"/>
      <c r="V29" s="175"/>
      <c r="W29" s="175"/>
      <c r="X29" s="173">
        <f t="shared" si="0"/>
        <v>0</v>
      </c>
      <c r="Y29" s="174">
        <f t="shared" si="1"/>
        <v>0</v>
      </c>
      <c r="Z29" s="173">
        <f t="shared" si="2"/>
        <v>0</v>
      </c>
      <c r="AA29" s="79"/>
      <c r="AB29" s="67">
        <v>0</v>
      </c>
      <c r="AC29" s="67">
        <v>0</v>
      </c>
      <c r="AD29" s="67">
        <v>0</v>
      </c>
      <c r="AE29" s="67">
        <v>0</v>
      </c>
      <c r="AF29" s="67">
        <v>0</v>
      </c>
      <c r="AG29" s="67">
        <v>0</v>
      </c>
      <c r="AH29" s="67">
        <v>0</v>
      </c>
      <c r="AI29" s="67">
        <v>0</v>
      </c>
      <c r="AJ29" s="67">
        <v>0</v>
      </c>
      <c r="AK29" s="67">
        <v>0</v>
      </c>
      <c r="AL29" s="67">
        <v>0</v>
      </c>
      <c r="AM29" s="67">
        <v>0</v>
      </c>
      <c r="AN29" s="167">
        <f t="shared" si="3"/>
        <v>0</v>
      </c>
    </row>
    <row r="30" spans="2:40" s="168" customFormat="1" ht="27.95" customHeight="1">
      <c r="B30" s="163">
        <v>22</v>
      </c>
      <c r="C30" s="74" t="s">
        <v>34</v>
      </c>
      <c r="D30" s="74"/>
      <c r="E30" s="74" t="s">
        <v>1789</v>
      </c>
      <c r="F30" s="63" t="s">
        <v>260</v>
      </c>
      <c r="G30" s="63" t="s">
        <v>261</v>
      </c>
      <c r="H30" s="63" t="s">
        <v>261</v>
      </c>
      <c r="I30" s="63" t="s">
        <v>1639</v>
      </c>
      <c r="J30" s="63" t="s">
        <v>554</v>
      </c>
      <c r="K30" s="63" t="s">
        <v>1954</v>
      </c>
      <c r="L30" s="164" t="s">
        <v>681</v>
      </c>
      <c r="M30" s="165" t="s">
        <v>622</v>
      </c>
      <c r="N30" s="63" t="s">
        <v>682</v>
      </c>
      <c r="O30" s="163" t="s">
        <v>683</v>
      </c>
      <c r="P30" s="63" t="s">
        <v>1552</v>
      </c>
      <c r="Q30" s="164" t="s">
        <v>681</v>
      </c>
      <c r="R30" s="63" t="s">
        <v>622</v>
      </c>
      <c r="S30" s="63" t="s">
        <v>1216</v>
      </c>
      <c r="T30" s="163" t="s">
        <v>1217</v>
      </c>
      <c r="U30" s="163" t="s">
        <v>1218</v>
      </c>
      <c r="V30" s="70" t="s">
        <v>1955</v>
      </c>
      <c r="W30" s="70"/>
      <c r="X30" s="166">
        <f t="shared" si="0"/>
        <v>10</v>
      </c>
      <c r="Y30" s="36">
        <f t="shared" si="1"/>
        <v>0</v>
      </c>
      <c r="Z30" s="166">
        <f t="shared" si="2"/>
        <v>0</v>
      </c>
      <c r="AA30" s="79"/>
      <c r="AB30" s="67">
        <v>0</v>
      </c>
      <c r="AC30" s="67">
        <v>0</v>
      </c>
      <c r="AD30" s="67">
        <v>0</v>
      </c>
      <c r="AE30" s="67">
        <v>0</v>
      </c>
      <c r="AF30" s="67">
        <v>0</v>
      </c>
      <c r="AG30" s="67">
        <v>0</v>
      </c>
      <c r="AH30" s="67">
        <v>10</v>
      </c>
      <c r="AI30" s="67">
        <v>0</v>
      </c>
      <c r="AJ30" s="67">
        <v>0</v>
      </c>
      <c r="AK30" s="67">
        <v>0</v>
      </c>
      <c r="AL30" s="67">
        <v>0</v>
      </c>
      <c r="AM30" s="67">
        <v>0</v>
      </c>
      <c r="AN30" s="167">
        <f t="shared" si="3"/>
        <v>10</v>
      </c>
    </row>
    <row r="31" spans="2:40" s="168" customFormat="1" ht="27.95" customHeight="1">
      <c r="B31" s="163">
        <v>23</v>
      </c>
      <c r="C31" s="74" t="s">
        <v>35</v>
      </c>
      <c r="D31" s="74"/>
      <c r="E31" s="74" t="s">
        <v>1789</v>
      </c>
      <c r="F31" s="63" t="s">
        <v>262</v>
      </c>
      <c r="G31" s="63" t="s">
        <v>263</v>
      </c>
      <c r="H31" s="63" t="s">
        <v>263</v>
      </c>
      <c r="I31" s="63" t="s">
        <v>1641</v>
      </c>
      <c r="J31" s="63" t="s">
        <v>558</v>
      </c>
      <c r="K31" s="63" t="s">
        <v>1956</v>
      </c>
      <c r="L31" s="164" t="s">
        <v>684</v>
      </c>
      <c r="M31" s="165" t="s">
        <v>622</v>
      </c>
      <c r="N31" s="63" t="s">
        <v>685</v>
      </c>
      <c r="O31" s="163" t="s">
        <v>686</v>
      </c>
      <c r="P31" s="63" t="s">
        <v>2299</v>
      </c>
      <c r="Q31" s="164" t="s">
        <v>684</v>
      </c>
      <c r="R31" s="63" t="s">
        <v>622</v>
      </c>
      <c r="S31" s="63" t="s">
        <v>1219</v>
      </c>
      <c r="T31" s="163" t="s">
        <v>686</v>
      </c>
      <c r="U31" s="163" t="s">
        <v>2300</v>
      </c>
      <c r="V31" s="70" t="s">
        <v>2301</v>
      </c>
      <c r="W31" s="70"/>
      <c r="X31" s="166">
        <f t="shared" si="0"/>
        <v>1</v>
      </c>
      <c r="Y31" s="36">
        <f t="shared" si="1"/>
        <v>0</v>
      </c>
      <c r="Z31" s="166">
        <f t="shared" si="2"/>
        <v>0</v>
      </c>
      <c r="AA31" s="79"/>
      <c r="AB31" s="67">
        <v>0</v>
      </c>
      <c r="AC31" s="67">
        <v>0</v>
      </c>
      <c r="AD31" s="67">
        <v>0</v>
      </c>
      <c r="AE31" s="67">
        <v>0</v>
      </c>
      <c r="AF31" s="67">
        <v>0</v>
      </c>
      <c r="AG31" s="67">
        <v>0</v>
      </c>
      <c r="AH31" s="67">
        <v>0</v>
      </c>
      <c r="AI31" s="67">
        <v>1</v>
      </c>
      <c r="AJ31" s="67">
        <v>0</v>
      </c>
      <c r="AK31" s="67">
        <v>0</v>
      </c>
      <c r="AL31" s="67">
        <v>0</v>
      </c>
      <c r="AM31" s="67">
        <v>0</v>
      </c>
      <c r="AN31" s="167">
        <f t="shared" si="3"/>
        <v>1</v>
      </c>
    </row>
    <row r="32" spans="2:40" s="168" customFormat="1" ht="27.95" customHeight="1">
      <c r="B32" s="163">
        <v>24</v>
      </c>
      <c r="C32" s="59" t="s">
        <v>36</v>
      </c>
      <c r="D32" s="59"/>
      <c r="E32" s="59"/>
      <c r="F32" s="64" t="s">
        <v>264</v>
      </c>
      <c r="G32" s="64" t="s">
        <v>265</v>
      </c>
      <c r="H32" s="64" t="s">
        <v>265</v>
      </c>
      <c r="I32" s="64" t="s">
        <v>1642</v>
      </c>
      <c r="J32" s="64" t="s">
        <v>559</v>
      </c>
      <c r="K32" s="64" t="s">
        <v>687</v>
      </c>
      <c r="L32" s="65" t="s">
        <v>688</v>
      </c>
      <c r="M32" s="55" t="s">
        <v>622</v>
      </c>
      <c r="N32" s="64" t="s">
        <v>689</v>
      </c>
      <c r="O32" s="66" t="s">
        <v>690</v>
      </c>
      <c r="P32" s="64" t="s">
        <v>1553</v>
      </c>
      <c r="Q32" s="65" t="s">
        <v>688</v>
      </c>
      <c r="R32" s="64" t="s">
        <v>622</v>
      </c>
      <c r="S32" s="64" t="s">
        <v>1220</v>
      </c>
      <c r="T32" s="66" t="s">
        <v>690</v>
      </c>
      <c r="U32" s="66" t="s">
        <v>1221</v>
      </c>
      <c r="V32" s="175" t="s">
        <v>1222</v>
      </c>
      <c r="W32" s="175"/>
      <c r="X32" s="173">
        <f t="shared" si="0"/>
        <v>0</v>
      </c>
      <c r="Y32" s="174">
        <f t="shared" si="1"/>
        <v>0</v>
      </c>
      <c r="Z32" s="173">
        <f t="shared" si="2"/>
        <v>0</v>
      </c>
      <c r="AA32" s="79"/>
      <c r="AB32" s="67">
        <v>0</v>
      </c>
      <c r="AC32" s="67">
        <v>0</v>
      </c>
      <c r="AD32" s="67">
        <v>0</v>
      </c>
      <c r="AE32" s="67">
        <v>0</v>
      </c>
      <c r="AF32" s="67">
        <v>0</v>
      </c>
      <c r="AG32" s="67">
        <v>0</v>
      </c>
      <c r="AH32" s="67">
        <v>0</v>
      </c>
      <c r="AI32" s="67">
        <v>0</v>
      </c>
      <c r="AJ32" s="67">
        <v>0</v>
      </c>
      <c r="AK32" s="67">
        <v>0</v>
      </c>
      <c r="AL32" s="67">
        <v>0</v>
      </c>
      <c r="AM32" s="67">
        <v>0</v>
      </c>
      <c r="AN32" s="167">
        <f t="shared" si="3"/>
        <v>0</v>
      </c>
    </row>
    <row r="33" spans="2:42" s="168" customFormat="1" ht="27.95" customHeight="1">
      <c r="B33" s="163">
        <v>25</v>
      </c>
      <c r="C33" s="74" t="s">
        <v>37</v>
      </c>
      <c r="D33" s="74"/>
      <c r="E33" s="74" t="s">
        <v>1789</v>
      </c>
      <c r="F33" s="63" t="s">
        <v>266</v>
      </c>
      <c r="G33" s="63" t="s">
        <v>267</v>
      </c>
      <c r="H33" s="63" t="s">
        <v>267</v>
      </c>
      <c r="I33" s="63" t="s">
        <v>1643</v>
      </c>
      <c r="J33" s="63" t="s">
        <v>554</v>
      </c>
      <c r="K33" s="63" t="s">
        <v>691</v>
      </c>
      <c r="L33" s="164" t="s">
        <v>692</v>
      </c>
      <c r="M33" s="165" t="s">
        <v>622</v>
      </c>
      <c r="N33" s="63" t="s">
        <v>693</v>
      </c>
      <c r="O33" s="163" t="s">
        <v>694</v>
      </c>
      <c r="P33" s="63" t="s">
        <v>1554</v>
      </c>
      <c r="Q33" s="164" t="s">
        <v>692</v>
      </c>
      <c r="R33" s="63" t="s">
        <v>622</v>
      </c>
      <c r="S33" s="63" t="s">
        <v>1223</v>
      </c>
      <c r="T33" s="163" t="s">
        <v>694</v>
      </c>
      <c r="U33" s="163" t="s">
        <v>1224</v>
      </c>
      <c r="V33" s="70" t="s">
        <v>1225</v>
      </c>
      <c r="W33" s="70"/>
      <c r="X33" s="166">
        <f t="shared" si="0"/>
        <v>6</v>
      </c>
      <c r="Y33" s="36">
        <f t="shared" si="1"/>
        <v>0</v>
      </c>
      <c r="Z33" s="166">
        <f t="shared" si="2"/>
        <v>0</v>
      </c>
      <c r="AA33" s="79"/>
      <c r="AB33" s="67">
        <v>0</v>
      </c>
      <c r="AC33" s="67">
        <v>0</v>
      </c>
      <c r="AD33" s="67">
        <v>0</v>
      </c>
      <c r="AE33" s="67">
        <v>0</v>
      </c>
      <c r="AF33" s="67">
        <v>0</v>
      </c>
      <c r="AG33" s="67">
        <v>0</v>
      </c>
      <c r="AH33" s="67">
        <v>6</v>
      </c>
      <c r="AI33" s="67">
        <v>0</v>
      </c>
      <c r="AJ33" s="67">
        <v>0</v>
      </c>
      <c r="AK33" s="67">
        <v>0</v>
      </c>
      <c r="AL33" s="67">
        <v>0</v>
      </c>
      <c r="AM33" s="67">
        <v>0</v>
      </c>
      <c r="AN33" s="167">
        <f t="shared" si="3"/>
        <v>6</v>
      </c>
    </row>
    <row r="34" spans="2:42" s="168" customFormat="1" ht="27.95" customHeight="1">
      <c r="B34" s="163">
        <v>26</v>
      </c>
      <c r="C34" s="59" t="s">
        <v>38</v>
      </c>
      <c r="D34" s="59"/>
      <c r="E34" s="59"/>
      <c r="F34" s="64" t="s">
        <v>268</v>
      </c>
      <c r="G34" s="64" t="s">
        <v>268</v>
      </c>
      <c r="H34" s="64" t="s">
        <v>268</v>
      </c>
      <c r="I34" s="64" t="s">
        <v>1644</v>
      </c>
      <c r="J34" s="64"/>
      <c r="K34" s="64"/>
      <c r="L34" s="65" t="s">
        <v>695</v>
      </c>
      <c r="M34" s="55" t="s">
        <v>622</v>
      </c>
      <c r="N34" s="64" t="s">
        <v>696</v>
      </c>
      <c r="O34" s="66"/>
      <c r="P34" s="64"/>
      <c r="Q34" s="65" t="s">
        <v>695</v>
      </c>
      <c r="R34" s="64" t="s">
        <v>622</v>
      </c>
      <c r="S34" s="64" t="s">
        <v>1226</v>
      </c>
      <c r="T34" s="66" t="s">
        <v>1227</v>
      </c>
      <c r="U34" s="66"/>
      <c r="V34" s="175"/>
      <c r="W34" s="175"/>
      <c r="X34" s="173">
        <f t="shared" si="0"/>
        <v>0</v>
      </c>
      <c r="Y34" s="174">
        <f t="shared" si="1"/>
        <v>0</v>
      </c>
      <c r="Z34" s="173">
        <f t="shared" si="2"/>
        <v>0</v>
      </c>
      <c r="AA34" s="79"/>
      <c r="AB34" s="67">
        <v>0</v>
      </c>
      <c r="AC34" s="67">
        <v>0</v>
      </c>
      <c r="AD34" s="67">
        <v>0</v>
      </c>
      <c r="AE34" s="67">
        <v>0</v>
      </c>
      <c r="AF34" s="67">
        <v>0</v>
      </c>
      <c r="AG34" s="67">
        <v>0</v>
      </c>
      <c r="AH34" s="67">
        <v>0</v>
      </c>
      <c r="AI34" s="67">
        <v>0</v>
      </c>
      <c r="AJ34" s="67">
        <v>0</v>
      </c>
      <c r="AK34" s="67">
        <v>0</v>
      </c>
      <c r="AL34" s="67">
        <v>0</v>
      </c>
      <c r="AM34" s="67">
        <v>0</v>
      </c>
      <c r="AN34" s="167">
        <f t="shared" si="3"/>
        <v>0</v>
      </c>
    </row>
    <row r="35" spans="2:42" s="168" customFormat="1" ht="27.95" customHeight="1">
      <c r="B35" s="163">
        <v>27</v>
      </c>
      <c r="C35" s="59" t="s">
        <v>39</v>
      </c>
      <c r="D35" s="59"/>
      <c r="E35" s="59"/>
      <c r="F35" s="64" t="s">
        <v>269</v>
      </c>
      <c r="G35" s="64" t="s">
        <v>269</v>
      </c>
      <c r="H35" s="64" t="s">
        <v>269</v>
      </c>
      <c r="I35" s="64" t="s">
        <v>1645</v>
      </c>
      <c r="J35" s="64"/>
      <c r="K35" s="64"/>
      <c r="L35" s="65" t="s">
        <v>697</v>
      </c>
      <c r="M35" s="55" t="s">
        <v>622</v>
      </c>
      <c r="N35" s="64" t="s">
        <v>698</v>
      </c>
      <c r="O35" s="66"/>
      <c r="P35" s="64"/>
      <c r="Q35" s="65" t="s">
        <v>697</v>
      </c>
      <c r="R35" s="64" t="s">
        <v>622</v>
      </c>
      <c r="S35" s="64" t="s">
        <v>1228</v>
      </c>
      <c r="T35" s="66" t="s">
        <v>1229</v>
      </c>
      <c r="U35" s="66"/>
      <c r="V35" s="175"/>
      <c r="W35" s="175"/>
      <c r="X35" s="173">
        <f t="shared" si="0"/>
        <v>0</v>
      </c>
      <c r="Y35" s="174">
        <f t="shared" si="1"/>
        <v>0</v>
      </c>
      <c r="Z35" s="173">
        <f t="shared" si="2"/>
        <v>0</v>
      </c>
      <c r="AA35" s="79"/>
      <c r="AB35" s="67">
        <v>0</v>
      </c>
      <c r="AC35" s="67">
        <v>0</v>
      </c>
      <c r="AD35" s="67">
        <v>0</v>
      </c>
      <c r="AE35" s="67">
        <v>0</v>
      </c>
      <c r="AF35" s="67">
        <v>0</v>
      </c>
      <c r="AG35" s="67">
        <v>0</v>
      </c>
      <c r="AH35" s="67">
        <v>0</v>
      </c>
      <c r="AI35" s="67">
        <v>0</v>
      </c>
      <c r="AJ35" s="67">
        <v>0</v>
      </c>
      <c r="AK35" s="67">
        <v>0</v>
      </c>
      <c r="AL35" s="67">
        <v>0</v>
      </c>
      <c r="AM35" s="67">
        <v>0</v>
      </c>
      <c r="AN35" s="167">
        <f t="shared" si="3"/>
        <v>0</v>
      </c>
    </row>
    <row r="36" spans="2:42" s="168" customFormat="1" ht="27.95" customHeight="1">
      <c r="B36" s="163">
        <v>28</v>
      </c>
      <c r="C36" s="74" t="s">
        <v>40</v>
      </c>
      <c r="D36" s="74"/>
      <c r="E36" s="74" t="s">
        <v>1789</v>
      </c>
      <c r="F36" s="63" t="s">
        <v>270</v>
      </c>
      <c r="G36" s="63" t="s">
        <v>271</v>
      </c>
      <c r="H36" s="63" t="s">
        <v>271</v>
      </c>
      <c r="I36" s="63" t="s">
        <v>1646</v>
      </c>
      <c r="J36" s="63" t="s">
        <v>2302</v>
      </c>
      <c r="K36" s="63" t="s">
        <v>699</v>
      </c>
      <c r="L36" s="164" t="s">
        <v>700</v>
      </c>
      <c r="M36" s="165" t="s">
        <v>622</v>
      </c>
      <c r="N36" s="63" t="s">
        <v>701</v>
      </c>
      <c r="O36" s="163" t="s">
        <v>702</v>
      </c>
      <c r="P36" s="63" t="s">
        <v>1957</v>
      </c>
      <c r="Q36" s="164" t="s">
        <v>700</v>
      </c>
      <c r="R36" s="63" t="s">
        <v>622</v>
      </c>
      <c r="S36" s="63" t="s">
        <v>1230</v>
      </c>
      <c r="T36" s="163" t="s">
        <v>702</v>
      </c>
      <c r="U36" s="163" t="s">
        <v>1958</v>
      </c>
      <c r="V36" s="71" t="s">
        <v>2161</v>
      </c>
      <c r="W36" s="71"/>
      <c r="X36" s="166">
        <f t="shared" si="0"/>
        <v>2</v>
      </c>
      <c r="Y36" s="36">
        <f t="shared" si="1"/>
        <v>0</v>
      </c>
      <c r="Z36" s="166">
        <f t="shared" si="2"/>
        <v>0</v>
      </c>
      <c r="AA36" s="79"/>
      <c r="AB36" s="67">
        <v>0</v>
      </c>
      <c r="AC36" s="67">
        <v>0</v>
      </c>
      <c r="AD36" s="67">
        <v>0</v>
      </c>
      <c r="AE36" s="67">
        <v>0</v>
      </c>
      <c r="AF36" s="67">
        <v>0</v>
      </c>
      <c r="AG36" s="67">
        <v>0</v>
      </c>
      <c r="AH36" s="67">
        <v>2</v>
      </c>
      <c r="AI36" s="67">
        <v>0</v>
      </c>
      <c r="AJ36" s="67">
        <v>0</v>
      </c>
      <c r="AK36" s="67">
        <v>0</v>
      </c>
      <c r="AL36" s="67">
        <v>0</v>
      </c>
      <c r="AM36" s="67">
        <v>0</v>
      </c>
      <c r="AN36" s="167">
        <f t="shared" si="3"/>
        <v>2</v>
      </c>
    </row>
    <row r="37" spans="2:42" s="168" customFormat="1" ht="27.95" customHeight="1">
      <c r="B37" s="163">
        <v>29</v>
      </c>
      <c r="C37" s="59" t="s">
        <v>41</v>
      </c>
      <c r="D37" s="59"/>
      <c r="E37" s="59"/>
      <c r="F37" s="64" t="s">
        <v>272</v>
      </c>
      <c r="G37" s="64" t="s">
        <v>272</v>
      </c>
      <c r="H37" s="64" t="s">
        <v>272</v>
      </c>
      <c r="I37" s="64" t="s">
        <v>1647</v>
      </c>
      <c r="J37" s="64"/>
      <c r="K37" s="64"/>
      <c r="L37" s="65" t="s">
        <v>703</v>
      </c>
      <c r="M37" s="55" t="s">
        <v>622</v>
      </c>
      <c r="N37" s="64" t="s">
        <v>704</v>
      </c>
      <c r="O37" s="66"/>
      <c r="P37" s="64"/>
      <c r="Q37" s="65" t="s">
        <v>703</v>
      </c>
      <c r="R37" s="64" t="s">
        <v>622</v>
      </c>
      <c r="S37" s="64" t="s">
        <v>1231</v>
      </c>
      <c r="T37" s="66" t="s">
        <v>1232</v>
      </c>
      <c r="U37" s="66"/>
      <c r="V37" s="175"/>
      <c r="W37" s="175"/>
      <c r="X37" s="173">
        <f t="shared" si="0"/>
        <v>0</v>
      </c>
      <c r="Y37" s="174">
        <f t="shared" si="1"/>
        <v>0</v>
      </c>
      <c r="Z37" s="173">
        <f t="shared" si="2"/>
        <v>0</v>
      </c>
      <c r="AA37" s="79"/>
      <c r="AB37" s="67">
        <v>0</v>
      </c>
      <c r="AC37" s="67">
        <v>0</v>
      </c>
      <c r="AD37" s="67">
        <v>0</v>
      </c>
      <c r="AE37" s="67">
        <v>0</v>
      </c>
      <c r="AF37" s="67">
        <v>0</v>
      </c>
      <c r="AG37" s="67">
        <v>0</v>
      </c>
      <c r="AH37" s="67">
        <v>0</v>
      </c>
      <c r="AI37" s="67">
        <v>0</v>
      </c>
      <c r="AJ37" s="67">
        <v>0</v>
      </c>
      <c r="AK37" s="67">
        <v>0</v>
      </c>
      <c r="AL37" s="67">
        <v>0</v>
      </c>
      <c r="AM37" s="67">
        <v>0</v>
      </c>
      <c r="AN37" s="167">
        <f t="shared" si="3"/>
        <v>0</v>
      </c>
    </row>
    <row r="38" spans="2:42" s="168" customFormat="1" ht="27.95" customHeight="1">
      <c r="B38" s="163">
        <v>30</v>
      </c>
      <c r="C38" s="59" t="s">
        <v>42</v>
      </c>
      <c r="D38" s="59"/>
      <c r="E38" s="59"/>
      <c r="F38" s="64" t="s">
        <v>273</v>
      </c>
      <c r="G38" s="64" t="s">
        <v>274</v>
      </c>
      <c r="H38" s="64" t="s">
        <v>274</v>
      </c>
      <c r="I38" s="64" t="s">
        <v>1648</v>
      </c>
      <c r="J38" s="64" t="s">
        <v>560</v>
      </c>
      <c r="K38" s="64" t="s">
        <v>705</v>
      </c>
      <c r="L38" s="65" t="s">
        <v>706</v>
      </c>
      <c r="M38" s="55" t="s">
        <v>622</v>
      </c>
      <c r="N38" s="64" t="s">
        <v>707</v>
      </c>
      <c r="O38" s="66"/>
      <c r="P38" s="64" t="s">
        <v>1555</v>
      </c>
      <c r="Q38" s="65" t="s">
        <v>706</v>
      </c>
      <c r="R38" s="64" t="s">
        <v>622</v>
      </c>
      <c r="S38" s="64" t="s">
        <v>1233</v>
      </c>
      <c r="T38" s="66" t="s">
        <v>1234</v>
      </c>
      <c r="U38" s="66"/>
      <c r="V38" s="175"/>
      <c r="W38" s="175"/>
      <c r="X38" s="173">
        <f t="shared" si="0"/>
        <v>0</v>
      </c>
      <c r="Y38" s="174">
        <f t="shared" si="1"/>
        <v>0</v>
      </c>
      <c r="Z38" s="173">
        <f t="shared" si="2"/>
        <v>0</v>
      </c>
      <c r="AA38" s="79"/>
      <c r="AB38" s="67">
        <v>0</v>
      </c>
      <c r="AC38" s="67">
        <v>0</v>
      </c>
      <c r="AD38" s="67">
        <v>0</v>
      </c>
      <c r="AE38" s="67">
        <v>0</v>
      </c>
      <c r="AF38" s="67">
        <v>0</v>
      </c>
      <c r="AG38" s="67">
        <v>0</v>
      </c>
      <c r="AH38" s="67">
        <v>0</v>
      </c>
      <c r="AI38" s="67">
        <v>0</v>
      </c>
      <c r="AJ38" s="67">
        <v>0</v>
      </c>
      <c r="AK38" s="67">
        <v>0</v>
      </c>
      <c r="AL38" s="67">
        <v>0</v>
      </c>
      <c r="AM38" s="67">
        <v>0</v>
      </c>
      <c r="AN38" s="167">
        <f t="shared" si="3"/>
        <v>0</v>
      </c>
      <c r="AP38" s="168" t="s">
        <v>2246</v>
      </c>
    </row>
    <row r="39" spans="2:42" s="168" customFormat="1" ht="27.95" customHeight="1">
      <c r="B39" s="163">
        <v>31</v>
      </c>
      <c r="C39" s="59" t="s">
        <v>43</v>
      </c>
      <c r="D39" s="59"/>
      <c r="E39" s="59"/>
      <c r="F39" s="64" t="s">
        <v>275</v>
      </c>
      <c r="G39" s="64" t="s">
        <v>276</v>
      </c>
      <c r="H39" s="64" t="s">
        <v>276</v>
      </c>
      <c r="I39" s="64" t="s">
        <v>1649</v>
      </c>
      <c r="J39" s="64" t="s">
        <v>561</v>
      </c>
      <c r="K39" s="64" t="s">
        <v>708</v>
      </c>
      <c r="L39" s="65" t="s">
        <v>709</v>
      </c>
      <c r="M39" s="55" t="s">
        <v>622</v>
      </c>
      <c r="N39" s="64" t="s">
        <v>710</v>
      </c>
      <c r="O39" s="66" t="s">
        <v>711</v>
      </c>
      <c r="P39" s="64" t="s">
        <v>1959</v>
      </c>
      <c r="Q39" s="65" t="s">
        <v>709</v>
      </c>
      <c r="R39" s="64" t="s">
        <v>622</v>
      </c>
      <c r="S39" s="64" t="s">
        <v>1235</v>
      </c>
      <c r="T39" s="66" t="s">
        <v>711</v>
      </c>
      <c r="U39" s="66"/>
      <c r="V39" s="175" t="s">
        <v>2225</v>
      </c>
      <c r="W39" s="175"/>
      <c r="X39" s="173">
        <f t="shared" si="0"/>
        <v>0</v>
      </c>
      <c r="Y39" s="174">
        <f t="shared" si="1"/>
        <v>0</v>
      </c>
      <c r="Z39" s="173">
        <f t="shared" si="2"/>
        <v>0</v>
      </c>
      <c r="AA39" s="79"/>
      <c r="AB39" s="67">
        <v>0</v>
      </c>
      <c r="AC39" s="67">
        <v>0</v>
      </c>
      <c r="AD39" s="67">
        <v>0</v>
      </c>
      <c r="AE39" s="67">
        <v>0</v>
      </c>
      <c r="AF39" s="67">
        <v>0</v>
      </c>
      <c r="AG39" s="67">
        <v>0</v>
      </c>
      <c r="AH39" s="67">
        <v>0</v>
      </c>
      <c r="AI39" s="67">
        <v>0</v>
      </c>
      <c r="AJ39" s="67">
        <v>0</v>
      </c>
      <c r="AK39" s="67">
        <v>0</v>
      </c>
      <c r="AL39" s="67">
        <v>0</v>
      </c>
      <c r="AM39" s="67">
        <v>0</v>
      </c>
      <c r="AN39" s="167">
        <f t="shared" si="3"/>
        <v>0</v>
      </c>
    </row>
    <row r="40" spans="2:42" s="168" customFormat="1" ht="27.95" customHeight="1">
      <c r="B40" s="163">
        <v>32</v>
      </c>
      <c r="C40" s="59" t="s">
        <v>44</v>
      </c>
      <c r="D40" s="59"/>
      <c r="E40" s="59"/>
      <c r="F40" s="64" t="s">
        <v>277</v>
      </c>
      <c r="G40" s="64" t="s">
        <v>278</v>
      </c>
      <c r="H40" s="64" t="s">
        <v>278</v>
      </c>
      <c r="I40" s="64" t="s">
        <v>1650</v>
      </c>
      <c r="J40" s="64" t="s">
        <v>554</v>
      </c>
      <c r="K40" s="64" t="s">
        <v>712</v>
      </c>
      <c r="L40" s="65" t="s">
        <v>713</v>
      </c>
      <c r="M40" s="55" t="s">
        <v>622</v>
      </c>
      <c r="N40" s="64" t="s">
        <v>714</v>
      </c>
      <c r="O40" s="66" t="s">
        <v>715</v>
      </c>
      <c r="P40" s="64" t="s">
        <v>1556</v>
      </c>
      <c r="Q40" s="65" t="s">
        <v>1236</v>
      </c>
      <c r="R40" s="64" t="s">
        <v>622</v>
      </c>
      <c r="S40" s="64" t="s">
        <v>1237</v>
      </c>
      <c r="T40" s="66" t="s">
        <v>1238</v>
      </c>
      <c r="U40" s="66" t="s">
        <v>1239</v>
      </c>
      <c r="V40" s="175" t="s">
        <v>1240</v>
      </c>
      <c r="W40" s="175"/>
      <c r="X40" s="173">
        <f t="shared" si="0"/>
        <v>0</v>
      </c>
      <c r="Y40" s="174">
        <f t="shared" si="1"/>
        <v>0</v>
      </c>
      <c r="Z40" s="173">
        <f t="shared" si="2"/>
        <v>0</v>
      </c>
      <c r="AA40" s="79"/>
      <c r="AB40" s="67">
        <v>0</v>
      </c>
      <c r="AC40" s="67">
        <v>0</v>
      </c>
      <c r="AD40" s="67">
        <v>0</v>
      </c>
      <c r="AE40" s="67">
        <v>0</v>
      </c>
      <c r="AF40" s="67">
        <v>0</v>
      </c>
      <c r="AG40" s="67">
        <v>0</v>
      </c>
      <c r="AH40" s="67">
        <v>0</v>
      </c>
      <c r="AI40" s="67">
        <v>0</v>
      </c>
      <c r="AJ40" s="67">
        <v>0</v>
      </c>
      <c r="AK40" s="67">
        <v>0</v>
      </c>
      <c r="AL40" s="67">
        <v>0</v>
      </c>
      <c r="AM40" s="67">
        <v>0</v>
      </c>
      <c r="AN40" s="167">
        <f t="shared" si="3"/>
        <v>0</v>
      </c>
    </row>
    <row r="41" spans="2:42" s="168" customFormat="1" ht="27.95" customHeight="1">
      <c r="B41" s="163">
        <v>33</v>
      </c>
      <c r="C41" s="59" t="s">
        <v>45</v>
      </c>
      <c r="D41" s="59"/>
      <c r="E41" s="59"/>
      <c r="F41" s="64" t="s">
        <v>279</v>
      </c>
      <c r="G41" s="64" t="s">
        <v>279</v>
      </c>
      <c r="H41" s="64" t="s">
        <v>279</v>
      </c>
      <c r="I41" s="64" t="s">
        <v>1651</v>
      </c>
      <c r="J41" s="64"/>
      <c r="K41" s="64"/>
      <c r="L41" s="65" t="s">
        <v>716</v>
      </c>
      <c r="M41" s="55" t="s">
        <v>622</v>
      </c>
      <c r="N41" s="64" t="s">
        <v>717</v>
      </c>
      <c r="O41" s="66"/>
      <c r="P41" s="64"/>
      <c r="Q41" s="65" t="s">
        <v>716</v>
      </c>
      <c r="R41" s="64" t="s">
        <v>622</v>
      </c>
      <c r="S41" s="64" t="s">
        <v>1241</v>
      </c>
      <c r="T41" s="66" t="s">
        <v>1242</v>
      </c>
      <c r="U41" s="66"/>
      <c r="V41" s="175"/>
      <c r="W41" s="175"/>
      <c r="X41" s="173">
        <f t="shared" si="0"/>
        <v>0</v>
      </c>
      <c r="Y41" s="174">
        <f t="shared" si="1"/>
        <v>0</v>
      </c>
      <c r="Z41" s="173">
        <f t="shared" si="2"/>
        <v>0</v>
      </c>
      <c r="AA41" s="79"/>
      <c r="AB41" s="67">
        <v>0</v>
      </c>
      <c r="AC41" s="67">
        <v>0</v>
      </c>
      <c r="AD41" s="67">
        <v>0</v>
      </c>
      <c r="AE41" s="67">
        <v>0</v>
      </c>
      <c r="AF41" s="67">
        <v>0</v>
      </c>
      <c r="AG41" s="67">
        <v>0</v>
      </c>
      <c r="AH41" s="67">
        <v>0</v>
      </c>
      <c r="AI41" s="67">
        <v>0</v>
      </c>
      <c r="AJ41" s="67">
        <v>0</v>
      </c>
      <c r="AK41" s="67">
        <v>0</v>
      </c>
      <c r="AL41" s="67">
        <v>0</v>
      </c>
      <c r="AM41" s="67">
        <v>0</v>
      </c>
      <c r="AN41" s="167">
        <f t="shared" si="3"/>
        <v>0</v>
      </c>
    </row>
    <row r="42" spans="2:42" s="168" customFormat="1" ht="27.95" customHeight="1">
      <c r="B42" s="163">
        <v>34</v>
      </c>
      <c r="C42" s="74" t="s">
        <v>46</v>
      </c>
      <c r="D42" s="74"/>
      <c r="E42" s="74" t="s">
        <v>1789</v>
      </c>
      <c r="F42" s="63" t="s">
        <v>280</v>
      </c>
      <c r="G42" s="63" t="s">
        <v>281</v>
      </c>
      <c r="H42" s="63" t="s">
        <v>281</v>
      </c>
      <c r="I42" s="63" t="s">
        <v>1652</v>
      </c>
      <c r="J42" s="63" t="s">
        <v>2304</v>
      </c>
      <c r="K42" s="63" t="s">
        <v>2303</v>
      </c>
      <c r="L42" s="164" t="s">
        <v>718</v>
      </c>
      <c r="M42" s="165" t="s">
        <v>622</v>
      </c>
      <c r="N42" s="63" t="s">
        <v>719</v>
      </c>
      <c r="O42" s="163" t="s">
        <v>720</v>
      </c>
      <c r="P42" s="63" t="s">
        <v>2305</v>
      </c>
      <c r="Q42" s="164" t="s">
        <v>718</v>
      </c>
      <c r="R42" s="63" t="s">
        <v>622</v>
      </c>
      <c r="S42" s="63" t="s">
        <v>1243</v>
      </c>
      <c r="T42" s="163" t="s">
        <v>720</v>
      </c>
      <c r="U42" s="163" t="s">
        <v>2306</v>
      </c>
      <c r="V42" s="70" t="s">
        <v>2307</v>
      </c>
      <c r="W42" s="70"/>
      <c r="X42" s="166">
        <f t="shared" si="0"/>
        <v>1</v>
      </c>
      <c r="Y42" s="36">
        <f t="shared" si="1"/>
        <v>0</v>
      </c>
      <c r="Z42" s="166">
        <f t="shared" si="2"/>
        <v>0</v>
      </c>
      <c r="AA42" s="79"/>
      <c r="AB42" s="67">
        <v>0</v>
      </c>
      <c r="AC42" s="67">
        <v>0</v>
      </c>
      <c r="AD42" s="67">
        <v>0</v>
      </c>
      <c r="AE42" s="67">
        <v>0</v>
      </c>
      <c r="AF42" s="67">
        <v>0</v>
      </c>
      <c r="AG42" s="67">
        <v>0</v>
      </c>
      <c r="AH42" s="67">
        <v>0</v>
      </c>
      <c r="AI42" s="67">
        <v>1</v>
      </c>
      <c r="AJ42" s="67">
        <v>0</v>
      </c>
      <c r="AK42" s="67">
        <v>0</v>
      </c>
      <c r="AL42" s="67">
        <v>0</v>
      </c>
      <c r="AM42" s="67">
        <v>0</v>
      </c>
      <c r="AN42" s="167">
        <f t="shared" si="3"/>
        <v>1</v>
      </c>
    </row>
    <row r="43" spans="2:42" s="168" customFormat="1" ht="27.95" customHeight="1">
      <c r="B43" s="163">
        <v>35</v>
      </c>
      <c r="C43" s="59" t="s">
        <v>47</v>
      </c>
      <c r="D43" s="59"/>
      <c r="E43" s="59"/>
      <c r="F43" s="64" t="s">
        <v>282</v>
      </c>
      <c r="G43" s="64" t="s">
        <v>283</v>
      </c>
      <c r="H43" s="64" t="s">
        <v>283</v>
      </c>
      <c r="I43" s="64" t="s">
        <v>1653</v>
      </c>
      <c r="J43" s="64" t="s">
        <v>562</v>
      </c>
      <c r="K43" s="64" t="s">
        <v>721</v>
      </c>
      <c r="L43" s="65" t="s">
        <v>722</v>
      </c>
      <c r="M43" s="55" t="s">
        <v>622</v>
      </c>
      <c r="N43" s="64" t="s">
        <v>723</v>
      </c>
      <c r="O43" s="66" t="s">
        <v>724</v>
      </c>
      <c r="P43" s="64" t="s">
        <v>1557</v>
      </c>
      <c r="Q43" s="65" t="s">
        <v>722</v>
      </c>
      <c r="R43" s="64" t="s">
        <v>622</v>
      </c>
      <c r="S43" s="64" t="s">
        <v>1244</v>
      </c>
      <c r="T43" s="66" t="s">
        <v>724</v>
      </c>
      <c r="U43" s="66" t="s">
        <v>1245</v>
      </c>
      <c r="V43" s="175" t="s">
        <v>1246</v>
      </c>
      <c r="W43" s="175"/>
      <c r="X43" s="173">
        <f t="shared" si="0"/>
        <v>0</v>
      </c>
      <c r="Y43" s="174">
        <f t="shared" si="1"/>
        <v>0</v>
      </c>
      <c r="Z43" s="173">
        <f t="shared" si="2"/>
        <v>0</v>
      </c>
      <c r="AA43" s="79"/>
      <c r="AB43" s="67">
        <v>0</v>
      </c>
      <c r="AC43" s="67">
        <v>0</v>
      </c>
      <c r="AD43" s="67">
        <v>0</v>
      </c>
      <c r="AE43" s="67">
        <v>0</v>
      </c>
      <c r="AF43" s="67">
        <v>0</v>
      </c>
      <c r="AG43" s="67">
        <v>0</v>
      </c>
      <c r="AH43" s="67">
        <v>0</v>
      </c>
      <c r="AI43" s="67">
        <v>0</v>
      </c>
      <c r="AJ43" s="67">
        <v>0</v>
      </c>
      <c r="AK43" s="67">
        <v>0</v>
      </c>
      <c r="AL43" s="67">
        <v>0</v>
      </c>
      <c r="AM43" s="67">
        <v>0</v>
      </c>
      <c r="AN43" s="167">
        <f t="shared" si="3"/>
        <v>0</v>
      </c>
    </row>
    <row r="44" spans="2:42" s="168" customFormat="1" ht="27.95" customHeight="1">
      <c r="B44" s="163">
        <v>36</v>
      </c>
      <c r="C44" s="74" t="s">
        <v>48</v>
      </c>
      <c r="D44" s="74"/>
      <c r="E44" s="74" t="s">
        <v>1789</v>
      </c>
      <c r="F44" s="63" t="s">
        <v>284</v>
      </c>
      <c r="G44" s="63" t="s">
        <v>285</v>
      </c>
      <c r="H44" s="63" t="s">
        <v>285</v>
      </c>
      <c r="I44" s="63" t="s">
        <v>1654</v>
      </c>
      <c r="J44" s="63" t="s">
        <v>554</v>
      </c>
      <c r="K44" s="63" t="s">
        <v>2308</v>
      </c>
      <c r="L44" s="169" t="s">
        <v>678</v>
      </c>
      <c r="M44" s="165" t="s">
        <v>622</v>
      </c>
      <c r="N44" s="63" t="s">
        <v>2310</v>
      </c>
      <c r="O44" s="76" t="s">
        <v>2309</v>
      </c>
      <c r="P44" s="63" t="s">
        <v>1960</v>
      </c>
      <c r="Q44" s="164" t="s">
        <v>1961</v>
      </c>
      <c r="R44" s="63" t="s">
        <v>622</v>
      </c>
      <c r="S44" s="63" t="s">
        <v>1962</v>
      </c>
      <c r="T44" s="76" t="s">
        <v>1963</v>
      </c>
      <c r="U44" s="76" t="s">
        <v>1964</v>
      </c>
      <c r="V44" s="71" t="s">
        <v>2162</v>
      </c>
      <c r="W44" s="71"/>
      <c r="X44" s="166">
        <f t="shared" si="0"/>
        <v>24</v>
      </c>
      <c r="Y44" s="36">
        <f t="shared" si="1"/>
        <v>50000</v>
      </c>
      <c r="Z44" s="166">
        <f t="shared" si="2"/>
        <v>24</v>
      </c>
      <c r="AA44" s="79"/>
      <c r="AB44" s="67">
        <v>0</v>
      </c>
      <c r="AC44" s="67">
        <v>16</v>
      </c>
      <c r="AD44" s="67">
        <v>0</v>
      </c>
      <c r="AE44" s="67">
        <v>0</v>
      </c>
      <c r="AF44" s="67">
        <v>0</v>
      </c>
      <c r="AG44" s="67">
        <v>0</v>
      </c>
      <c r="AH44" s="67">
        <v>0</v>
      </c>
      <c r="AI44" s="67">
        <v>0</v>
      </c>
      <c r="AJ44" s="67">
        <v>0</v>
      </c>
      <c r="AK44" s="67">
        <v>8</v>
      </c>
      <c r="AL44" s="67">
        <v>0</v>
      </c>
      <c r="AM44" s="67">
        <v>0</v>
      </c>
      <c r="AN44" s="167">
        <f t="shared" si="3"/>
        <v>24</v>
      </c>
    </row>
    <row r="45" spans="2:42" s="168" customFormat="1" ht="27.95" customHeight="1">
      <c r="B45" s="163">
        <v>37</v>
      </c>
      <c r="C45" s="59" t="s">
        <v>49</v>
      </c>
      <c r="D45" s="59"/>
      <c r="E45" s="59"/>
      <c r="F45" s="64" t="s">
        <v>286</v>
      </c>
      <c r="G45" s="64" t="s">
        <v>286</v>
      </c>
      <c r="H45" s="64" t="s">
        <v>286</v>
      </c>
      <c r="I45" s="64" t="s">
        <v>1655</v>
      </c>
      <c r="J45" s="64"/>
      <c r="K45" s="64"/>
      <c r="L45" s="65" t="s">
        <v>726</v>
      </c>
      <c r="M45" s="55" t="s">
        <v>622</v>
      </c>
      <c r="N45" s="64" t="s">
        <v>727</v>
      </c>
      <c r="O45" s="66"/>
      <c r="P45" s="64"/>
      <c r="Q45" s="65" t="s">
        <v>726</v>
      </c>
      <c r="R45" s="64" t="s">
        <v>622</v>
      </c>
      <c r="S45" s="64" t="s">
        <v>1249</v>
      </c>
      <c r="T45" s="66" t="s">
        <v>1250</v>
      </c>
      <c r="U45" s="66"/>
      <c r="V45" s="175"/>
      <c r="W45" s="175"/>
      <c r="X45" s="173">
        <f t="shared" si="0"/>
        <v>0</v>
      </c>
      <c r="Y45" s="174">
        <f t="shared" si="1"/>
        <v>0</v>
      </c>
      <c r="Z45" s="173">
        <f t="shared" si="2"/>
        <v>0</v>
      </c>
      <c r="AA45" s="79"/>
      <c r="AB45" s="67">
        <v>0</v>
      </c>
      <c r="AC45" s="67">
        <v>0</v>
      </c>
      <c r="AD45" s="67">
        <v>0</v>
      </c>
      <c r="AE45" s="67">
        <v>0</v>
      </c>
      <c r="AF45" s="67">
        <v>0</v>
      </c>
      <c r="AG45" s="67">
        <v>0</v>
      </c>
      <c r="AH45" s="67">
        <v>0</v>
      </c>
      <c r="AI45" s="67">
        <v>0</v>
      </c>
      <c r="AJ45" s="67">
        <v>0</v>
      </c>
      <c r="AK45" s="67">
        <v>0</v>
      </c>
      <c r="AL45" s="67">
        <v>0</v>
      </c>
      <c r="AM45" s="67">
        <v>0</v>
      </c>
      <c r="AN45" s="167">
        <f t="shared" si="3"/>
        <v>0</v>
      </c>
    </row>
    <row r="46" spans="2:42" s="168" customFormat="1" ht="27.95" customHeight="1">
      <c r="B46" s="163">
        <v>38</v>
      </c>
      <c r="C46" s="74" t="s">
        <v>50</v>
      </c>
      <c r="D46" s="74"/>
      <c r="E46" s="74" t="s">
        <v>1789</v>
      </c>
      <c r="F46" s="63" t="s">
        <v>287</v>
      </c>
      <c r="G46" s="63" t="s">
        <v>287</v>
      </c>
      <c r="H46" s="63" t="s">
        <v>287</v>
      </c>
      <c r="I46" s="63" t="s">
        <v>1656</v>
      </c>
      <c r="J46" s="63" t="s">
        <v>554</v>
      </c>
      <c r="K46" s="63" t="s">
        <v>728</v>
      </c>
      <c r="L46" s="164" t="s">
        <v>635</v>
      </c>
      <c r="M46" s="165" t="s">
        <v>622</v>
      </c>
      <c r="N46" s="63" t="s">
        <v>729</v>
      </c>
      <c r="O46" s="163" t="s">
        <v>730</v>
      </c>
      <c r="P46" s="63" t="s">
        <v>2311</v>
      </c>
      <c r="Q46" s="169" t="s">
        <v>1931</v>
      </c>
      <c r="R46" s="63" t="s">
        <v>622</v>
      </c>
      <c r="S46" s="63" t="s">
        <v>2312</v>
      </c>
      <c r="T46" s="163"/>
      <c r="U46" s="163" t="s">
        <v>2004</v>
      </c>
      <c r="V46" s="71" t="s">
        <v>2251</v>
      </c>
      <c r="W46" s="71"/>
      <c r="X46" s="166">
        <f t="shared" si="0"/>
        <v>11</v>
      </c>
      <c r="Y46" s="36">
        <f t="shared" si="1"/>
        <v>40000</v>
      </c>
      <c r="Z46" s="166">
        <f t="shared" si="2"/>
        <v>11</v>
      </c>
      <c r="AA46" s="79"/>
      <c r="AB46" s="67">
        <v>0</v>
      </c>
      <c r="AC46" s="67">
        <v>1</v>
      </c>
      <c r="AD46" s="67">
        <v>0</v>
      </c>
      <c r="AE46" s="67">
        <v>0</v>
      </c>
      <c r="AF46" s="67">
        <v>9</v>
      </c>
      <c r="AG46" s="67">
        <v>1</v>
      </c>
      <c r="AH46" s="67">
        <v>0</v>
      </c>
      <c r="AI46" s="67">
        <v>0</v>
      </c>
      <c r="AJ46" s="67">
        <v>0</v>
      </c>
      <c r="AK46" s="67">
        <v>0</v>
      </c>
      <c r="AL46" s="67">
        <v>0</v>
      </c>
      <c r="AM46" s="67">
        <v>0</v>
      </c>
      <c r="AN46" s="167">
        <f t="shared" si="3"/>
        <v>11</v>
      </c>
    </row>
    <row r="47" spans="2:42" s="168" customFormat="1" ht="27.95" customHeight="1">
      <c r="B47" s="163">
        <v>39</v>
      </c>
      <c r="C47" s="59" t="s">
        <v>51</v>
      </c>
      <c r="D47" s="59"/>
      <c r="E47" s="59"/>
      <c r="F47" s="64" t="s">
        <v>288</v>
      </c>
      <c r="G47" s="64" t="s">
        <v>289</v>
      </c>
      <c r="H47" s="64" t="s">
        <v>289</v>
      </c>
      <c r="I47" s="64" t="s">
        <v>1657</v>
      </c>
      <c r="J47" s="64" t="s">
        <v>563</v>
      </c>
      <c r="K47" s="63" t="s">
        <v>731</v>
      </c>
      <c r="L47" s="164" t="s">
        <v>656</v>
      </c>
      <c r="M47" s="165" t="s">
        <v>622</v>
      </c>
      <c r="N47" s="63" t="s">
        <v>732</v>
      </c>
      <c r="O47" s="163" t="s">
        <v>733</v>
      </c>
      <c r="P47" s="63" t="s">
        <v>1558</v>
      </c>
      <c r="Q47" s="164" t="s">
        <v>656</v>
      </c>
      <c r="R47" s="63" t="s">
        <v>622</v>
      </c>
      <c r="S47" s="63" t="s">
        <v>1251</v>
      </c>
      <c r="T47" s="163" t="s">
        <v>733</v>
      </c>
      <c r="U47" s="163" t="s">
        <v>1252</v>
      </c>
      <c r="V47" s="70" t="s">
        <v>1253</v>
      </c>
      <c r="W47" s="70"/>
      <c r="X47" s="166">
        <f t="shared" si="0"/>
        <v>0</v>
      </c>
      <c r="Y47" s="174">
        <f t="shared" si="1"/>
        <v>0</v>
      </c>
      <c r="Z47" s="173">
        <f t="shared" si="2"/>
        <v>0</v>
      </c>
      <c r="AA47" s="79"/>
      <c r="AB47" s="67">
        <v>0</v>
      </c>
      <c r="AC47" s="67">
        <v>0</v>
      </c>
      <c r="AD47" s="67">
        <v>0</v>
      </c>
      <c r="AE47" s="67">
        <v>0</v>
      </c>
      <c r="AF47" s="67">
        <v>0</v>
      </c>
      <c r="AG47" s="67">
        <v>0</v>
      </c>
      <c r="AH47" s="67">
        <v>0</v>
      </c>
      <c r="AI47" s="67">
        <v>0</v>
      </c>
      <c r="AJ47" s="67">
        <v>0</v>
      </c>
      <c r="AK47" s="67">
        <v>0</v>
      </c>
      <c r="AL47" s="67">
        <v>0</v>
      </c>
      <c r="AM47" s="67">
        <v>0</v>
      </c>
      <c r="AN47" s="167">
        <f t="shared" si="3"/>
        <v>0</v>
      </c>
      <c r="AP47" s="168" t="s">
        <v>2246</v>
      </c>
    </row>
    <row r="48" spans="2:42" s="168" customFormat="1" ht="27.95" customHeight="1">
      <c r="B48" s="163">
        <v>40</v>
      </c>
      <c r="C48" s="59" t="s">
        <v>52</v>
      </c>
      <c r="D48" s="59"/>
      <c r="E48" s="59"/>
      <c r="F48" s="64" t="s">
        <v>290</v>
      </c>
      <c r="G48" s="64" t="s">
        <v>291</v>
      </c>
      <c r="H48" s="64" t="s">
        <v>291</v>
      </c>
      <c r="I48" s="64" t="s">
        <v>1658</v>
      </c>
      <c r="J48" s="64" t="s">
        <v>564</v>
      </c>
      <c r="K48" s="63" t="s">
        <v>734</v>
      </c>
      <c r="L48" s="164" t="s">
        <v>678</v>
      </c>
      <c r="M48" s="165" t="s">
        <v>622</v>
      </c>
      <c r="N48" s="63" t="s">
        <v>735</v>
      </c>
      <c r="O48" s="163" t="s">
        <v>736</v>
      </c>
      <c r="P48" s="63" t="s">
        <v>1559</v>
      </c>
      <c r="Q48" s="164" t="s">
        <v>678</v>
      </c>
      <c r="R48" s="63" t="s">
        <v>622</v>
      </c>
      <c r="S48" s="63" t="s">
        <v>1254</v>
      </c>
      <c r="T48" s="163" t="s">
        <v>736</v>
      </c>
      <c r="U48" s="163"/>
      <c r="V48" s="70" t="s">
        <v>1255</v>
      </c>
      <c r="W48" s="70"/>
      <c r="X48" s="166">
        <f t="shared" si="0"/>
        <v>0</v>
      </c>
      <c r="Y48" s="174">
        <f t="shared" si="1"/>
        <v>0</v>
      </c>
      <c r="Z48" s="173">
        <f t="shared" si="2"/>
        <v>0</v>
      </c>
      <c r="AA48" s="79"/>
      <c r="AB48" s="67">
        <v>0</v>
      </c>
      <c r="AC48" s="67">
        <v>0</v>
      </c>
      <c r="AD48" s="67">
        <v>0</v>
      </c>
      <c r="AE48" s="67">
        <v>0</v>
      </c>
      <c r="AF48" s="67">
        <v>0</v>
      </c>
      <c r="AG48" s="67">
        <v>0</v>
      </c>
      <c r="AH48" s="67">
        <v>0</v>
      </c>
      <c r="AI48" s="67">
        <v>0</v>
      </c>
      <c r="AJ48" s="67">
        <v>0</v>
      </c>
      <c r="AK48" s="67">
        <v>0</v>
      </c>
      <c r="AL48" s="67">
        <v>0</v>
      </c>
      <c r="AM48" s="67">
        <v>0</v>
      </c>
      <c r="AN48" s="167">
        <f t="shared" si="3"/>
        <v>0</v>
      </c>
    </row>
    <row r="49" spans="2:42" s="168" customFormat="1" ht="27.95" customHeight="1">
      <c r="B49" s="163">
        <v>41</v>
      </c>
      <c r="C49" s="74" t="s">
        <v>53</v>
      </c>
      <c r="D49" s="74"/>
      <c r="E49" s="74" t="s">
        <v>1789</v>
      </c>
      <c r="F49" s="63" t="s">
        <v>292</v>
      </c>
      <c r="G49" s="63" t="s">
        <v>293</v>
      </c>
      <c r="H49" s="63" t="s">
        <v>293</v>
      </c>
      <c r="I49" s="63" t="s">
        <v>2067</v>
      </c>
      <c r="J49" s="63">
        <v>0</v>
      </c>
      <c r="K49" s="63" t="s">
        <v>2313</v>
      </c>
      <c r="L49" s="164" t="s">
        <v>737</v>
      </c>
      <c r="M49" s="165" t="s">
        <v>622</v>
      </c>
      <c r="N49" s="63" t="s">
        <v>738</v>
      </c>
      <c r="O49" s="163" t="s">
        <v>739</v>
      </c>
      <c r="P49" s="63" t="s">
        <v>2216</v>
      </c>
      <c r="Q49" s="164" t="s">
        <v>1256</v>
      </c>
      <c r="R49" s="63" t="s">
        <v>622</v>
      </c>
      <c r="S49" s="63" t="s">
        <v>1257</v>
      </c>
      <c r="T49" s="163" t="s">
        <v>739</v>
      </c>
      <c r="U49" s="163" t="s">
        <v>1299</v>
      </c>
      <c r="V49" s="70" t="s">
        <v>1258</v>
      </c>
      <c r="W49" s="70"/>
      <c r="X49" s="166">
        <f t="shared" si="0"/>
        <v>4</v>
      </c>
      <c r="Y49" s="36">
        <f t="shared" si="1"/>
        <v>0</v>
      </c>
      <c r="Z49" s="166">
        <f t="shared" si="2"/>
        <v>0</v>
      </c>
      <c r="AA49" s="79"/>
      <c r="AB49" s="67">
        <v>0</v>
      </c>
      <c r="AC49" s="67">
        <v>0</v>
      </c>
      <c r="AD49" s="67">
        <v>0</v>
      </c>
      <c r="AE49" s="67">
        <v>0</v>
      </c>
      <c r="AF49" s="67">
        <v>0</v>
      </c>
      <c r="AG49" s="67">
        <v>0</v>
      </c>
      <c r="AH49" s="67">
        <v>4</v>
      </c>
      <c r="AI49" s="67">
        <v>0</v>
      </c>
      <c r="AJ49" s="67">
        <v>0</v>
      </c>
      <c r="AK49" s="67">
        <v>0</v>
      </c>
      <c r="AL49" s="67">
        <v>0</v>
      </c>
      <c r="AM49" s="67">
        <v>0</v>
      </c>
      <c r="AN49" s="167">
        <f t="shared" si="3"/>
        <v>4</v>
      </c>
      <c r="AP49" s="168" t="s">
        <v>2246</v>
      </c>
    </row>
    <row r="50" spans="2:42" s="168" customFormat="1" ht="27.95" customHeight="1">
      <c r="B50" s="163">
        <v>42</v>
      </c>
      <c r="C50" s="74" t="s">
        <v>54</v>
      </c>
      <c r="D50" s="74"/>
      <c r="E50" s="74" t="s">
        <v>1789</v>
      </c>
      <c r="F50" s="63" t="s">
        <v>294</v>
      </c>
      <c r="G50" s="63" t="s">
        <v>295</v>
      </c>
      <c r="H50" s="63" t="s">
        <v>295</v>
      </c>
      <c r="I50" s="63" t="s">
        <v>2068</v>
      </c>
      <c r="J50" s="63" t="s">
        <v>565</v>
      </c>
      <c r="K50" s="63" t="s">
        <v>2314</v>
      </c>
      <c r="L50" s="164" t="s">
        <v>740</v>
      </c>
      <c r="M50" s="165" t="s">
        <v>622</v>
      </c>
      <c r="N50" s="63" t="s">
        <v>741</v>
      </c>
      <c r="O50" s="163" t="s">
        <v>742</v>
      </c>
      <c r="P50" s="63" t="s">
        <v>2315</v>
      </c>
      <c r="Q50" s="164" t="s">
        <v>740</v>
      </c>
      <c r="R50" s="63" t="s">
        <v>622</v>
      </c>
      <c r="S50" s="63" t="s">
        <v>1259</v>
      </c>
      <c r="T50" s="163" t="s">
        <v>742</v>
      </c>
      <c r="U50" s="163" t="s">
        <v>2316</v>
      </c>
      <c r="V50" s="70" t="s">
        <v>2317</v>
      </c>
      <c r="W50" s="70"/>
      <c r="X50" s="166">
        <f t="shared" si="0"/>
        <v>2</v>
      </c>
      <c r="Y50" s="36">
        <f t="shared" si="1"/>
        <v>0</v>
      </c>
      <c r="Z50" s="166">
        <f t="shared" si="2"/>
        <v>0</v>
      </c>
      <c r="AA50" s="79"/>
      <c r="AB50" s="67">
        <v>0</v>
      </c>
      <c r="AC50" s="67">
        <v>0</v>
      </c>
      <c r="AD50" s="67">
        <v>0</v>
      </c>
      <c r="AE50" s="67">
        <v>0</v>
      </c>
      <c r="AF50" s="67">
        <v>0</v>
      </c>
      <c r="AG50" s="67">
        <v>0</v>
      </c>
      <c r="AH50" s="67">
        <v>2</v>
      </c>
      <c r="AI50" s="67">
        <v>0</v>
      </c>
      <c r="AJ50" s="67">
        <v>0</v>
      </c>
      <c r="AK50" s="67">
        <v>0</v>
      </c>
      <c r="AL50" s="67">
        <v>0</v>
      </c>
      <c r="AM50" s="67">
        <v>0</v>
      </c>
      <c r="AN50" s="167">
        <f t="shared" si="3"/>
        <v>2</v>
      </c>
      <c r="AP50" s="168" t="s">
        <v>2246</v>
      </c>
    </row>
    <row r="51" spans="2:42" s="168" customFormat="1" ht="27.95" customHeight="1">
      <c r="B51" s="163">
        <v>43</v>
      </c>
      <c r="C51" s="74" t="s">
        <v>55</v>
      </c>
      <c r="D51" s="74"/>
      <c r="E51" s="74" t="s">
        <v>1789</v>
      </c>
      <c r="F51" s="63" t="s">
        <v>296</v>
      </c>
      <c r="G51" s="63" t="s">
        <v>297</v>
      </c>
      <c r="H51" s="63" t="s">
        <v>297</v>
      </c>
      <c r="I51" s="63" t="s">
        <v>2069</v>
      </c>
      <c r="J51" s="63" t="s">
        <v>566</v>
      </c>
      <c r="K51" s="63" t="s">
        <v>2318</v>
      </c>
      <c r="L51" s="164" t="s">
        <v>626</v>
      </c>
      <c r="M51" s="165" t="s">
        <v>622</v>
      </c>
      <c r="N51" s="63" t="s">
        <v>743</v>
      </c>
      <c r="O51" s="163" t="s">
        <v>744</v>
      </c>
      <c r="P51" s="63" t="s">
        <v>1561</v>
      </c>
      <c r="Q51" s="164" t="s">
        <v>626</v>
      </c>
      <c r="R51" s="63" t="s">
        <v>622</v>
      </c>
      <c r="S51" s="63" t="s">
        <v>1260</v>
      </c>
      <c r="T51" s="163" t="s">
        <v>744</v>
      </c>
      <c r="U51" s="163" t="s">
        <v>1261</v>
      </c>
      <c r="V51" s="70" t="s">
        <v>2231</v>
      </c>
      <c r="W51" s="70"/>
      <c r="X51" s="166">
        <f t="shared" si="0"/>
        <v>3</v>
      </c>
      <c r="Y51" s="36">
        <f t="shared" si="1"/>
        <v>0</v>
      </c>
      <c r="Z51" s="166">
        <f t="shared" si="2"/>
        <v>0</v>
      </c>
      <c r="AA51" s="79"/>
      <c r="AB51" s="67">
        <v>0</v>
      </c>
      <c r="AC51" s="67">
        <v>0</v>
      </c>
      <c r="AD51" s="67">
        <v>0</v>
      </c>
      <c r="AE51" s="67">
        <v>0</v>
      </c>
      <c r="AF51" s="67">
        <v>0</v>
      </c>
      <c r="AG51" s="67">
        <v>0</v>
      </c>
      <c r="AH51" s="67">
        <v>3</v>
      </c>
      <c r="AI51" s="67">
        <v>0</v>
      </c>
      <c r="AJ51" s="67">
        <v>0</v>
      </c>
      <c r="AK51" s="67">
        <v>0</v>
      </c>
      <c r="AL51" s="67">
        <v>0</v>
      </c>
      <c r="AM51" s="67">
        <v>0</v>
      </c>
      <c r="AN51" s="167">
        <f t="shared" si="3"/>
        <v>3</v>
      </c>
      <c r="AP51" s="168" t="s">
        <v>2246</v>
      </c>
    </row>
    <row r="52" spans="2:42" s="168" customFormat="1" ht="27.95" customHeight="1">
      <c r="B52" s="163">
        <v>44</v>
      </c>
      <c r="C52" s="74" t="s">
        <v>56</v>
      </c>
      <c r="D52" s="74"/>
      <c r="E52" s="74" t="s">
        <v>1789</v>
      </c>
      <c r="F52" s="63" t="s">
        <v>298</v>
      </c>
      <c r="G52" s="63" t="s">
        <v>299</v>
      </c>
      <c r="H52" s="63" t="s">
        <v>299</v>
      </c>
      <c r="I52" s="63" t="s">
        <v>1659</v>
      </c>
      <c r="J52" s="63" t="s">
        <v>567</v>
      </c>
      <c r="K52" s="63" t="s">
        <v>2384</v>
      </c>
      <c r="L52" s="164" t="s">
        <v>745</v>
      </c>
      <c r="M52" s="165" t="s">
        <v>622</v>
      </c>
      <c r="N52" s="63" t="s">
        <v>746</v>
      </c>
      <c r="O52" s="163" t="s">
        <v>747</v>
      </c>
      <c r="P52" s="63" t="s">
        <v>2319</v>
      </c>
      <c r="Q52" s="164" t="s">
        <v>2184</v>
      </c>
      <c r="R52" s="63" t="s">
        <v>622</v>
      </c>
      <c r="S52" s="68" t="s">
        <v>2182</v>
      </c>
      <c r="T52" s="163" t="s">
        <v>2183</v>
      </c>
      <c r="U52" s="163" t="s">
        <v>2320</v>
      </c>
      <c r="V52" s="70" t="s">
        <v>2321</v>
      </c>
      <c r="W52" s="70"/>
      <c r="X52" s="166">
        <f t="shared" si="0"/>
        <v>1</v>
      </c>
      <c r="Y52" s="36">
        <f t="shared" si="1"/>
        <v>0</v>
      </c>
      <c r="Z52" s="166">
        <f t="shared" si="2"/>
        <v>0</v>
      </c>
      <c r="AA52" s="79"/>
      <c r="AB52" s="67">
        <v>0</v>
      </c>
      <c r="AC52" s="67">
        <v>0</v>
      </c>
      <c r="AD52" s="67">
        <v>0</v>
      </c>
      <c r="AE52" s="67">
        <v>0</v>
      </c>
      <c r="AF52" s="67">
        <v>0</v>
      </c>
      <c r="AG52" s="67">
        <v>0</v>
      </c>
      <c r="AH52" s="67">
        <v>1</v>
      </c>
      <c r="AI52" s="67">
        <v>0</v>
      </c>
      <c r="AJ52" s="67">
        <v>0</v>
      </c>
      <c r="AK52" s="67">
        <v>0</v>
      </c>
      <c r="AL52" s="67">
        <v>0</v>
      </c>
      <c r="AM52" s="67">
        <v>0</v>
      </c>
      <c r="AN52" s="167">
        <f t="shared" si="3"/>
        <v>1</v>
      </c>
      <c r="AP52" s="168" t="s">
        <v>2246</v>
      </c>
    </row>
    <row r="53" spans="2:42" s="168" customFormat="1" ht="27.95" customHeight="1">
      <c r="B53" s="163">
        <v>45</v>
      </c>
      <c r="C53" s="74" t="s">
        <v>57</v>
      </c>
      <c r="D53" s="74"/>
      <c r="E53" s="74" t="s">
        <v>1789</v>
      </c>
      <c r="F53" s="63" t="s">
        <v>300</v>
      </c>
      <c r="G53" s="63" t="s">
        <v>301</v>
      </c>
      <c r="H53" s="63" t="s">
        <v>301</v>
      </c>
      <c r="I53" s="63" t="s">
        <v>1660</v>
      </c>
      <c r="J53" s="63">
        <v>0</v>
      </c>
      <c r="K53" s="63" t="s">
        <v>748</v>
      </c>
      <c r="L53" s="164" t="s">
        <v>749</v>
      </c>
      <c r="M53" s="165" t="s">
        <v>622</v>
      </c>
      <c r="N53" s="63" t="s">
        <v>750</v>
      </c>
      <c r="O53" s="163" t="s">
        <v>751</v>
      </c>
      <c r="P53" s="63" t="s">
        <v>1562</v>
      </c>
      <c r="Q53" s="164" t="s">
        <v>749</v>
      </c>
      <c r="R53" s="63" t="s">
        <v>622</v>
      </c>
      <c r="S53" s="63" t="s">
        <v>1262</v>
      </c>
      <c r="T53" s="163" t="s">
        <v>751</v>
      </c>
      <c r="U53" s="163" t="s">
        <v>1263</v>
      </c>
      <c r="V53" s="70" t="s">
        <v>1264</v>
      </c>
      <c r="W53" s="70"/>
      <c r="X53" s="166">
        <f t="shared" si="0"/>
        <v>12</v>
      </c>
      <c r="Y53" s="36">
        <f t="shared" si="1"/>
        <v>0</v>
      </c>
      <c r="Z53" s="166">
        <f t="shared" si="2"/>
        <v>0</v>
      </c>
      <c r="AA53" s="79"/>
      <c r="AB53" s="67">
        <v>0</v>
      </c>
      <c r="AC53" s="67">
        <v>0</v>
      </c>
      <c r="AD53" s="67">
        <v>0</v>
      </c>
      <c r="AE53" s="67">
        <v>0</v>
      </c>
      <c r="AF53" s="67">
        <v>0</v>
      </c>
      <c r="AG53" s="67">
        <v>0</v>
      </c>
      <c r="AH53" s="67">
        <v>12</v>
      </c>
      <c r="AI53" s="67">
        <v>0</v>
      </c>
      <c r="AJ53" s="67">
        <v>0</v>
      </c>
      <c r="AK53" s="67">
        <v>0</v>
      </c>
      <c r="AL53" s="67">
        <v>0</v>
      </c>
      <c r="AM53" s="67">
        <v>0</v>
      </c>
      <c r="AN53" s="167">
        <f t="shared" si="3"/>
        <v>12</v>
      </c>
      <c r="AP53" s="168" t="s">
        <v>2246</v>
      </c>
    </row>
    <row r="54" spans="2:42" s="168" customFormat="1" ht="27.95" customHeight="1">
      <c r="B54" s="163">
        <v>46</v>
      </c>
      <c r="C54" s="59" t="s">
        <v>58</v>
      </c>
      <c r="D54" s="59"/>
      <c r="E54" s="59"/>
      <c r="F54" s="64" t="s">
        <v>302</v>
      </c>
      <c r="G54" s="64" t="s">
        <v>303</v>
      </c>
      <c r="H54" s="64" t="s">
        <v>303</v>
      </c>
      <c r="I54" s="64" t="s">
        <v>1661</v>
      </c>
      <c r="J54" s="64"/>
      <c r="K54" s="63"/>
      <c r="L54" s="164" t="s">
        <v>752</v>
      </c>
      <c r="M54" s="165" t="s">
        <v>622</v>
      </c>
      <c r="N54" s="63" t="s">
        <v>753</v>
      </c>
      <c r="O54" s="163" t="s">
        <v>754</v>
      </c>
      <c r="P54" s="63" t="s">
        <v>1563</v>
      </c>
      <c r="Q54" s="164" t="s">
        <v>752</v>
      </c>
      <c r="R54" s="63" t="s">
        <v>622</v>
      </c>
      <c r="S54" s="63" t="s">
        <v>1265</v>
      </c>
      <c r="T54" s="163" t="s">
        <v>754</v>
      </c>
      <c r="U54" s="163"/>
      <c r="V54" s="70"/>
      <c r="W54" s="70"/>
      <c r="X54" s="166">
        <f t="shared" si="0"/>
        <v>0</v>
      </c>
      <c r="Y54" s="174">
        <f t="shared" si="1"/>
        <v>0</v>
      </c>
      <c r="Z54" s="173">
        <f t="shared" si="2"/>
        <v>0</v>
      </c>
      <c r="AA54" s="79"/>
      <c r="AB54" s="67">
        <v>0</v>
      </c>
      <c r="AC54" s="67">
        <v>0</v>
      </c>
      <c r="AD54" s="67">
        <v>0</v>
      </c>
      <c r="AE54" s="67">
        <v>0</v>
      </c>
      <c r="AF54" s="67">
        <v>0</v>
      </c>
      <c r="AG54" s="67">
        <v>0</v>
      </c>
      <c r="AH54" s="67">
        <v>0</v>
      </c>
      <c r="AI54" s="67">
        <v>0</v>
      </c>
      <c r="AJ54" s="67">
        <v>0</v>
      </c>
      <c r="AK54" s="67">
        <v>0</v>
      </c>
      <c r="AL54" s="67">
        <v>0</v>
      </c>
      <c r="AM54" s="67">
        <v>0</v>
      </c>
      <c r="AN54" s="167">
        <f t="shared" si="3"/>
        <v>0</v>
      </c>
      <c r="AP54" s="168" t="s">
        <v>2246</v>
      </c>
    </row>
    <row r="55" spans="2:42" s="168" customFormat="1" ht="27.95" customHeight="1">
      <c r="B55" s="163">
        <v>47</v>
      </c>
      <c r="C55" s="79" t="s">
        <v>59</v>
      </c>
      <c r="D55" s="74"/>
      <c r="E55" s="74" t="s">
        <v>1789</v>
      </c>
      <c r="F55" s="63" t="s">
        <v>304</v>
      </c>
      <c r="G55" s="63" t="s">
        <v>305</v>
      </c>
      <c r="H55" s="63" t="s">
        <v>305</v>
      </c>
      <c r="I55" s="63" t="s">
        <v>1662</v>
      </c>
      <c r="J55" s="63" t="s">
        <v>568</v>
      </c>
      <c r="K55" s="63" t="s">
        <v>755</v>
      </c>
      <c r="L55" s="164" t="s">
        <v>756</v>
      </c>
      <c r="M55" s="165" t="s">
        <v>622</v>
      </c>
      <c r="N55" s="63" t="s">
        <v>757</v>
      </c>
      <c r="O55" s="163" t="s">
        <v>758</v>
      </c>
      <c r="P55" s="63" t="s">
        <v>2322</v>
      </c>
      <c r="Q55" s="164" t="s">
        <v>756</v>
      </c>
      <c r="R55" s="63" t="s">
        <v>622</v>
      </c>
      <c r="S55" s="63" t="s">
        <v>1266</v>
      </c>
      <c r="T55" s="163" t="s">
        <v>758</v>
      </c>
      <c r="U55" s="163" t="s">
        <v>2323</v>
      </c>
      <c r="V55" s="70" t="s">
        <v>2163</v>
      </c>
      <c r="W55" s="70"/>
      <c r="X55" s="166">
        <f t="shared" si="0"/>
        <v>3</v>
      </c>
      <c r="Y55" s="36">
        <f t="shared" si="1"/>
        <v>0</v>
      </c>
      <c r="Z55" s="166">
        <f t="shared" si="2"/>
        <v>0</v>
      </c>
      <c r="AA55" s="79"/>
      <c r="AB55" s="67">
        <v>0</v>
      </c>
      <c r="AC55" s="67">
        <v>0</v>
      </c>
      <c r="AD55" s="67">
        <v>0</v>
      </c>
      <c r="AE55" s="67">
        <v>0</v>
      </c>
      <c r="AF55" s="67">
        <v>0</v>
      </c>
      <c r="AG55" s="67">
        <v>0</v>
      </c>
      <c r="AH55" s="67">
        <v>3</v>
      </c>
      <c r="AI55" s="67">
        <v>0</v>
      </c>
      <c r="AJ55" s="67">
        <v>0</v>
      </c>
      <c r="AK55" s="67">
        <v>0</v>
      </c>
      <c r="AL55" s="67">
        <v>0</v>
      </c>
      <c r="AM55" s="67">
        <v>0</v>
      </c>
      <c r="AN55" s="167">
        <f t="shared" si="3"/>
        <v>3</v>
      </c>
      <c r="AP55" s="168" t="s">
        <v>2246</v>
      </c>
    </row>
    <row r="56" spans="2:42" s="168" customFormat="1" ht="27.95" customHeight="1">
      <c r="B56" s="163">
        <v>48</v>
      </c>
      <c r="C56" s="74" t="s">
        <v>60</v>
      </c>
      <c r="D56" s="74"/>
      <c r="E56" s="74" t="s">
        <v>1789</v>
      </c>
      <c r="F56" s="63" t="s">
        <v>306</v>
      </c>
      <c r="G56" s="63" t="s">
        <v>307</v>
      </c>
      <c r="H56" s="63" t="s">
        <v>307</v>
      </c>
      <c r="I56" s="63" t="s">
        <v>1663</v>
      </c>
      <c r="J56" s="63">
        <v>0</v>
      </c>
      <c r="K56" s="63" t="s">
        <v>759</v>
      </c>
      <c r="L56" s="164" t="s">
        <v>760</v>
      </c>
      <c r="M56" s="165" t="s">
        <v>622</v>
      </c>
      <c r="N56" s="63" t="s">
        <v>761</v>
      </c>
      <c r="O56" s="163" t="s">
        <v>762</v>
      </c>
      <c r="P56" s="63" t="s">
        <v>2324</v>
      </c>
      <c r="Q56" s="164" t="s">
        <v>760</v>
      </c>
      <c r="R56" s="63" t="s">
        <v>622</v>
      </c>
      <c r="S56" s="63" t="s">
        <v>761</v>
      </c>
      <c r="T56" s="163" t="s">
        <v>762</v>
      </c>
      <c r="U56" s="163"/>
      <c r="V56" s="70" t="s">
        <v>2325</v>
      </c>
      <c r="W56" s="70"/>
      <c r="X56" s="166">
        <f t="shared" si="0"/>
        <v>3</v>
      </c>
      <c r="Y56" s="36">
        <f t="shared" si="1"/>
        <v>0</v>
      </c>
      <c r="Z56" s="166">
        <f t="shared" si="2"/>
        <v>0</v>
      </c>
      <c r="AA56" s="79"/>
      <c r="AB56" s="67">
        <v>0</v>
      </c>
      <c r="AC56" s="67">
        <v>0</v>
      </c>
      <c r="AD56" s="67">
        <v>0</v>
      </c>
      <c r="AE56" s="67">
        <v>0</v>
      </c>
      <c r="AF56" s="67">
        <v>0</v>
      </c>
      <c r="AG56" s="67">
        <v>0</v>
      </c>
      <c r="AH56" s="67">
        <v>3</v>
      </c>
      <c r="AI56" s="67">
        <v>0</v>
      </c>
      <c r="AJ56" s="67">
        <v>0</v>
      </c>
      <c r="AK56" s="67">
        <v>0</v>
      </c>
      <c r="AL56" s="67">
        <v>0</v>
      </c>
      <c r="AM56" s="67">
        <v>0</v>
      </c>
      <c r="AN56" s="167">
        <f t="shared" si="3"/>
        <v>3</v>
      </c>
      <c r="AP56" s="168" t="s">
        <v>2246</v>
      </c>
    </row>
    <row r="57" spans="2:42" s="168" customFormat="1" ht="27.95" customHeight="1">
      <c r="B57" s="163">
        <v>49</v>
      </c>
      <c r="C57" s="74" t="s">
        <v>61</v>
      </c>
      <c r="D57" s="74"/>
      <c r="E57" s="74" t="s">
        <v>1789</v>
      </c>
      <c r="F57" s="63" t="s">
        <v>308</v>
      </c>
      <c r="G57" s="63" t="s">
        <v>309</v>
      </c>
      <c r="H57" s="63" t="s">
        <v>309</v>
      </c>
      <c r="I57" s="63" t="s">
        <v>1664</v>
      </c>
      <c r="J57" s="63" t="s">
        <v>569</v>
      </c>
      <c r="K57" s="63" t="s">
        <v>2385</v>
      </c>
      <c r="L57" s="164" t="s">
        <v>688</v>
      </c>
      <c r="M57" s="165" t="s">
        <v>622</v>
      </c>
      <c r="N57" s="63" t="s">
        <v>763</v>
      </c>
      <c r="O57" s="163" t="s">
        <v>764</v>
      </c>
      <c r="P57" s="63" t="s">
        <v>2326</v>
      </c>
      <c r="Q57" s="164" t="s">
        <v>688</v>
      </c>
      <c r="R57" s="63" t="s">
        <v>622</v>
      </c>
      <c r="S57" s="63" t="s">
        <v>1267</v>
      </c>
      <c r="T57" s="163" t="s">
        <v>764</v>
      </c>
      <c r="U57" s="163" t="s">
        <v>2327</v>
      </c>
      <c r="V57" s="70" t="s">
        <v>2185</v>
      </c>
      <c r="W57" s="70"/>
      <c r="X57" s="166">
        <f t="shared" si="0"/>
        <v>3</v>
      </c>
      <c r="Y57" s="36">
        <f t="shared" si="1"/>
        <v>0</v>
      </c>
      <c r="Z57" s="166">
        <f t="shared" si="2"/>
        <v>0</v>
      </c>
      <c r="AA57" s="79"/>
      <c r="AB57" s="67">
        <v>0</v>
      </c>
      <c r="AC57" s="67">
        <v>0</v>
      </c>
      <c r="AD57" s="67">
        <v>0</v>
      </c>
      <c r="AE57" s="67">
        <v>0</v>
      </c>
      <c r="AF57" s="67">
        <v>0</v>
      </c>
      <c r="AG57" s="67">
        <v>0</v>
      </c>
      <c r="AH57" s="67">
        <v>3</v>
      </c>
      <c r="AI57" s="67">
        <v>0</v>
      </c>
      <c r="AJ57" s="67">
        <v>0</v>
      </c>
      <c r="AK57" s="67">
        <v>0</v>
      </c>
      <c r="AL57" s="67">
        <v>0</v>
      </c>
      <c r="AM57" s="67">
        <v>0</v>
      </c>
      <c r="AN57" s="167">
        <f t="shared" si="3"/>
        <v>3</v>
      </c>
      <c r="AP57" s="168" t="s">
        <v>2246</v>
      </c>
    </row>
    <row r="58" spans="2:42" s="168" customFormat="1" ht="27.95" customHeight="1">
      <c r="B58" s="163">
        <v>50</v>
      </c>
      <c r="C58" s="74" t="s">
        <v>62</v>
      </c>
      <c r="D58" s="74"/>
      <c r="E58" s="74" t="s">
        <v>1789</v>
      </c>
      <c r="F58" s="63" t="s">
        <v>310</v>
      </c>
      <c r="G58" s="63" t="s">
        <v>311</v>
      </c>
      <c r="H58" s="63" t="s">
        <v>311</v>
      </c>
      <c r="I58" s="63" t="s">
        <v>1665</v>
      </c>
      <c r="J58" s="63" t="s">
        <v>554</v>
      </c>
      <c r="K58" s="63" t="s">
        <v>2386</v>
      </c>
      <c r="L58" s="164" t="s">
        <v>765</v>
      </c>
      <c r="M58" s="165" t="s">
        <v>622</v>
      </c>
      <c r="N58" s="63" t="s">
        <v>766</v>
      </c>
      <c r="O58" s="163" t="s">
        <v>767</v>
      </c>
      <c r="P58" s="63" t="s">
        <v>2328</v>
      </c>
      <c r="Q58" s="164" t="s">
        <v>765</v>
      </c>
      <c r="R58" s="63" t="s">
        <v>622</v>
      </c>
      <c r="S58" s="63" t="s">
        <v>1268</v>
      </c>
      <c r="T58" s="163" t="s">
        <v>767</v>
      </c>
      <c r="U58" s="163" t="s">
        <v>2329</v>
      </c>
      <c r="V58" s="71" t="s">
        <v>2330</v>
      </c>
      <c r="W58" s="71"/>
      <c r="X58" s="166">
        <f t="shared" si="0"/>
        <v>2</v>
      </c>
      <c r="Y58" s="36">
        <f t="shared" si="1"/>
        <v>0</v>
      </c>
      <c r="Z58" s="166">
        <f t="shared" si="2"/>
        <v>0</v>
      </c>
      <c r="AA58" s="79"/>
      <c r="AB58" s="67">
        <v>0</v>
      </c>
      <c r="AC58" s="67">
        <v>0</v>
      </c>
      <c r="AD58" s="67">
        <v>0</v>
      </c>
      <c r="AE58" s="67">
        <v>0</v>
      </c>
      <c r="AF58" s="67">
        <v>0</v>
      </c>
      <c r="AG58" s="67">
        <v>0</v>
      </c>
      <c r="AH58" s="67">
        <v>2</v>
      </c>
      <c r="AI58" s="67">
        <v>0</v>
      </c>
      <c r="AJ58" s="67">
        <v>0</v>
      </c>
      <c r="AK58" s="67">
        <v>0</v>
      </c>
      <c r="AL58" s="67">
        <v>0</v>
      </c>
      <c r="AM58" s="67">
        <v>0</v>
      </c>
      <c r="AN58" s="167">
        <f t="shared" si="3"/>
        <v>2</v>
      </c>
      <c r="AP58" s="168" t="s">
        <v>2246</v>
      </c>
    </row>
    <row r="59" spans="2:42" s="168" customFormat="1" ht="27.95" customHeight="1">
      <c r="B59" s="163">
        <v>51</v>
      </c>
      <c r="C59" s="74" t="s">
        <v>63</v>
      </c>
      <c r="D59" s="74"/>
      <c r="E59" s="74" t="s">
        <v>1789</v>
      </c>
      <c r="F59" s="63" t="s">
        <v>1801</v>
      </c>
      <c r="G59" s="63" t="s">
        <v>312</v>
      </c>
      <c r="H59" s="63" t="s">
        <v>312</v>
      </c>
      <c r="I59" s="63" t="s">
        <v>1666</v>
      </c>
      <c r="J59" s="63"/>
      <c r="K59" s="63" t="s">
        <v>768</v>
      </c>
      <c r="L59" s="164" t="s">
        <v>769</v>
      </c>
      <c r="M59" s="165" t="s">
        <v>622</v>
      </c>
      <c r="N59" s="63" t="s">
        <v>770</v>
      </c>
      <c r="O59" s="163" t="s">
        <v>771</v>
      </c>
      <c r="P59" s="63" t="s">
        <v>1564</v>
      </c>
      <c r="Q59" s="164" t="s">
        <v>769</v>
      </c>
      <c r="R59" s="63" t="s">
        <v>622</v>
      </c>
      <c r="S59" s="63" t="s">
        <v>1269</v>
      </c>
      <c r="T59" s="163" t="s">
        <v>771</v>
      </c>
      <c r="U59" s="163" t="s">
        <v>1270</v>
      </c>
      <c r="V59" s="70" t="s">
        <v>1965</v>
      </c>
      <c r="W59" s="70"/>
      <c r="X59" s="166">
        <f t="shared" si="0"/>
        <v>4</v>
      </c>
      <c r="Y59" s="36">
        <f t="shared" si="1"/>
        <v>0</v>
      </c>
      <c r="Z59" s="166">
        <f t="shared" si="2"/>
        <v>0</v>
      </c>
      <c r="AA59" s="79"/>
      <c r="AB59" s="67">
        <v>0</v>
      </c>
      <c r="AC59" s="67">
        <v>0</v>
      </c>
      <c r="AD59" s="67">
        <v>0</v>
      </c>
      <c r="AE59" s="67">
        <v>0</v>
      </c>
      <c r="AF59" s="67">
        <v>0</v>
      </c>
      <c r="AG59" s="67">
        <v>0</v>
      </c>
      <c r="AH59" s="67">
        <v>4</v>
      </c>
      <c r="AI59" s="67">
        <v>0</v>
      </c>
      <c r="AJ59" s="67">
        <v>0</v>
      </c>
      <c r="AK59" s="67">
        <v>0</v>
      </c>
      <c r="AL59" s="67">
        <v>0</v>
      </c>
      <c r="AM59" s="67">
        <v>0</v>
      </c>
      <c r="AN59" s="167">
        <f t="shared" si="3"/>
        <v>4</v>
      </c>
      <c r="AP59" s="168" t="s">
        <v>2246</v>
      </c>
    </row>
    <row r="60" spans="2:42" s="168" customFormat="1" ht="27.95" customHeight="1">
      <c r="B60" s="163">
        <v>52</v>
      </c>
      <c r="C60" s="74" t="s">
        <v>64</v>
      </c>
      <c r="D60" s="74"/>
      <c r="E60" s="74" t="s">
        <v>1789</v>
      </c>
      <c r="F60" s="63" t="s">
        <v>313</v>
      </c>
      <c r="G60" s="63" t="s">
        <v>314</v>
      </c>
      <c r="H60" s="63" t="s">
        <v>314</v>
      </c>
      <c r="I60" s="63" t="s">
        <v>1667</v>
      </c>
      <c r="J60" s="63" t="s">
        <v>570</v>
      </c>
      <c r="K60" s="63" t="s">
        <v>772</v>
      </c>
      <c r="L60" s="164" t="s">
        <v>773</v>
      </c>
      <c r="M60" s="165" t="s">
        <v>622</v>
      </c>
      <c r="N60" s="63" t="s">
        <v>774</v>
      </c>
      <c r="O60" s="163" t="s">
        <v>775</v>
      </c>
      <c r="P60" s="63" t="s">
        <v>1966</v>
      </c>
      <c r="Q60" s="164" t="s">
        <v>773</v>
      </c>
      <c r="R60" s="63" t="s">
        <v>622</v>
      </c>
      <c r="S60" s="63" t="s">
        <v>1271</v>
      </c>
      <c r="T60" s="163" t="s">
        <v>775</v>
      </c>
      <c r="U60" s="163" t="s">
        <v>554</v>
      </c>
      <c r="V60" s="71" t="s">
        <v>2164</v>
      </c>
      <c r="W60" s="71"/>
      <c r="X60" s="166">
        <f t="shared" si="0"/>
        <v>4</v>
      </c>
      <c r="Y60" s="36">
        <f t="shared" si="1"/>
        <v>0</v>
      </c>
      <c r="Z60" s="166">
        <f t="shared" si="2"/>
        <v>0</v>
      </c>
      <c r="AA60" s="79"/>
      <c r="AB60" s="67">
        <v>0</v>
      </c>
      <c r="AC60" s="67">
        <v>0</v>
      </c>
      <c r="AD60" s="67">
        <v>0</v>
      </c>
      <c r="AE60" s="67">
        <v>0</v>
      </c>
      <c r="AF60" s="67">
        <v>0</v>
      </c>
      <c r="AG60" s="67">
        <v>0</v>
      </c>
      <c r="AH60" s="67">
        <v>4</v>
      </c>
      <c r="AI60" s="67">
        <v>0</v>
      </c>
      <c r="AJ60" s="67">
        <v>0</v>
      </c>
      <c r="AK60" s="67">
        <v>0</v>
      </c>
      <c r="AL60" s="67">
        <v>0</v>
      </c>
      <c r="AM60" s="67">
        <v>0</v>
      </c>
      <c r="AN60" s="167">
        <f t="shared" si="3"/>
        <v>4</v>
      </c>
      <c r="AP60" s="168" t="s">
        <v>2246</v>
      </c>
    </row>
    <row r="61" spans="2:42" s="168" customFormat="1" ht="27.95" customHeight="1">
      <c r="B61" s="163">
        <v>53</v>
      </c>
      <c r="C61" s="74" t="s">
        <v>65</v>
      </c>
      <c r="D61" s="74"/>
      <c r="E61" s="74" t="s">
        <v>1789</v>
      </c>
      <c r="F61" s="63" t="s">
        <v>315</v>
      </c>
      <c r="G61" s="63" t="s">
        <v>316</v>
      </c>
      <c r="H61" s="63" t="s">
        <v>316</v>
      </c>
      <c r="I61" s="63" t="s">
        <v>1668</v>
      </c>
      <c r="J61" s="63" t="s">
        <v>571</v>
      </c>
      <c r="K61" s="63" t="s">
        <v>776</v>
      </c>
      <c r="L61" s="164" t="s">
        <v>777</v>
      </c>
      <c r="M61" s="165" t="s">
        <v>622</v>
      </c>
      <c r="N61" s="63" t="s">
        <v>778</v>
      </c>
      <c r="O61" s="163" t="s">
        <v>779</v>
      </c>
      <c r="P61" s="63" t="s">
        <v>1967</v>
      </c>
      <c r="Q61" s="164" t="s">
        <v>777</v>
      </c>
      <c r="R61" s="63" t="s">
        <v>622</v>
      </c>
      <c r="S61" s="63" t="s">
        <v>1272</v>
      </c>
      <c r="T61" s="163" t="s">
        <v>779</v>
      </c>
      <c r="U61" s="76" t="s">
        <v>1968</v>
      </c>
      <c r="V61" s="70" t="s">
        <v>1273</v>
      </c>
      <c r="W61" s="70"/>
      <c r="X61" s="166">
        <f t="shared" si="0"/>
        <v>1</v>
      </c>
      <c r="Y61" s="36">
        <f t="shared" si="1"/>
        <v>0</v>
      </c>
      <c r="Z61" s="166">
        <f t="shared" si="2"/>
        <v>0</v>
      </c>
      <c r="AA61" s="79"/>
      <c r="AB61" s="67">
        <v>0</v>
      </c>
      <c r="AC61" s="67">
        <v>0</v>
      </c>
      <c r="AD61" s="67">
        <v>0</v>
      </c>
      <c r="AE61" s="67">
        <v>0</v>
      </c>
      <c r="AF61" s="67">
        <v>0</v>
      </c>
      <c r="AG61" s="67">
        <v>0</v>
      </c>
      <c r="AH61" s="67">
        <v>1</v>
      </c>
      <c r="AI61" s="67">
        <v>0</v>
      </c>
      <c r="AJ61" s="67">
        <v>0</v>
      </c>
      <c r="AK61" s="67">
        <v>0</v>
      </c>
      <c r="AL61" s="67">
        <v>0</v>
      </c>
      <c r="AM61" s="67">
        <v>0</v>
      </c>
      <c r="AN61" s="167">
        <f t="shared" si="3"/>
        <v>1</v>
      </c>
      <c r="AP61" s="168" t="s">
        <v>2246</v>
      </c>
    </row>
    <row r="62" spans="2:42" s="168" customFormat="1" ht="27.95" customHeight="1">
      <c r="B62" s="163">
        <v>54</v>
      </c>
      <c r="C62" s="59" t="s">
        <v>66</v>
      </c>
      <c r="D62" s="59"/>
      <c r="E62" s="59"/>
      <c r="F62" s="64" t="s">
        <v>317</v>
      </c>
      <c r="G62" s="64" t="s">
        <v>317</v>
      </c>
      <c r="H62" s="64" t="s">
        <v>317</v>
      </c>
      <c r="I62" s="64" t="s">
        <v>1669</v>
      </c>
      <c r="J62" s="64"/>
      <c r="K62" s="63"/>
      <c r="L62" s="164" t="s">
        <v>780</v>
      </c>
      <c r="M62" s="165" t="s">
        <v>622</v>
      </c>
      <c r="N62" s="63" t="s">
        <v>781</v>
      </c>
      <c r="O62" s="163"/>
      <c r="P62" s="63"/>
      <c r="Q62" s="164" t="s">
        <v>780</v>
      </c>
      <c r="R62" s="63" t="s">
        <v>622</v>
      </c>
      <c r="S62" s="63" t="s">
        <v>1274</v>
      </c>
      <c r="T62" s="163" t="s">
        <v>1275</v>
      </c>
      <c r="U62" s="163"/>
      <c r="V62" s="70"/>
      <c r="W62" s="70"/>
      <c r="X62" s="166">
        <f t="shared" si="0"/>
        <v>0</v>
      </c>
      <c r="Y62" s="174">
        <f t="shared" si="1"/>
        <v>0</v>
      </c>
      <c r="Z62" s="173">
        <f t="shared" si="2"/>
        <v>0</v>
      </c>
      <c r="AA62" s="79"/>
      <c r="AB62" s="67">
        <v>0</v>
      </c>
      <c r="AC62" s="67">
        <v>0</v>
      </c>
      <c r="AD62" s="67">
        <v>0</v>
      </c>
      <c r="AE62" s="67">
        <v>0</v>
      </c>
      <c r="AF62" s="67">
        <v>0</v>
      </c>
      <c r="AG62" s="67">
        <v>0</v>
      </c>
      <c r="AH62" s="67">
        <v>0</v>
      </c>
      <c r="AI62" s="67">
        <v>0</v>
      </c>
      <c r="AJ62" s="67">
        <v>0</v>
      </c>
      <c r="AK62" s="67">
        <v>0</v>
      </c>
      <c r="AL62" s="67">
        <v>0</v>
      </c>
      <c r="AM62" s="67">
        <v>0</v>
      </c>
      <c r="AN62" s="167">
        <f t="shared" si="3"/>
        <v>0</v>
      </c>
      <c r="AP62" s="168" t="s">
        <v>2246</v>
      </c>
    </row>
    <row r="63" spans="2:42" s="168" customFormat="1" ht="27.95" customHeight="1">
      <c r="B63" s="163">
        <v>55</v>
      </c>
      <c r="C63" s="74" t="s">
        <v>67</v>
      </c>
      <c r="D63" s="74"/>
      <c r="E63" s="74" t="s">
        <v>1789</v>
      </c>
      <c r="F63" s="63" t="s">
        <v>318</v>
      </c>
      <c r="G63" s="63" t="s">
        <v>319</v>
      </c>
      <c r="H63" s="63" t="s">
        <v>319</v>
      </c>
      <c r="I63" s="63" t="s">
        <v>1670</v>
      </c>
      <c r="J63" s="63" t="s">
        <v>572</v>
      </c>
      <c r="K63" s="63" t="s">
        <v>2331</v>
      </c>
      <c r="L63" s="164" t="s">
        <v>782</v>
      </c>
      <c r="M63" s="165" t="s">
        <v>622</v>
      </c>
      <c r="N63" s="63" t="s">
        <v>783</v>
      </c>
      <c r="O63" s="163" t="s">
        <v>2334</v>
      </c>
      <c r="P63" s="63" t="s">
        <v>2233</v>
      </c>
      <c r="Q63" s="164" t="s">
        <v>782</v>
      </c>
      <c r="R63" s="63" t="s">
        <v>622</v>
      </c>
      <c r="S63" s="63" t="s">
        <v>1276</v>
      </c>
      <c r="T63" s="163" t="s">
        <v>2333</v>
      </c>
      <c r="U63" s="76" t="s">
        <v>2335</v>
      </c>
      <c r="V63" s="71" t="s">
        <v>2234</v>
      </c>
      <c r="W63" s="71" t="s">
        <v>2332</v>
      </c>
      <c r="X63" s="166">
        <f t="shared" si="0"/>
        <v>1</v>
      </c>
      <c r="Y63" s="36">
        <f t="shared" si="1"/>
        <v>0</v>
      </c>
      <c r="Z63" s="166">
        <f t="shared" si="2"/>
        <v>0</v>
      </c>
      <c r="AA63" s="79"/>
      <c r="AB63" s="67">
        <v>0</v>
      </c>
      <c r="AC63" s="67">
        <v>0</v>
      </c>
      <c r="AD63" s="67">
        <v>0</v>
      </c>
      <c r="AE63" s="67">
        <v>0</v>
      </c>
      <c r="AF63" s="67">
        <v>0</v>
      </c>
      <c r="AG63" s="67">
        <v>0</v>
      </c>
      <c r="AH63" s="67">
        <v>0</v>
      </c>
      <c r="AI63" s="67">
        <v>1</v>
      </c>
      <c r="AJ63" s="67">
        <v>0</v>
      </c>
      <c r="AK63" s="67">
        <v>0</v>
      </c>
      <c r="AL63" s="67">
        <v>0</v>
      </c>
      <c r="AM63" s="67">
        <v>0</v>
      </c>
      <c r="AN63" s="167">
        <f t="shared" si="3"/>
        <v>1</v>
      </c>
    </row>
    <row r="64" spans="2:42" s="168" customFormat="1" ht="27.95" customHeight="1">
      <c r="B64" s="163">
        <v>56</v>
      </c>
      <c r="C64" s="74" t="s">
        <v>68</v>
      </c>
      <c r="D64" s="74"/>
      <c r="E64" s="74" t="s">
        <v>1789</v>
      </c>
      <c r="F64" s="63" t="s">
        <v>320</v>
      </c>
      <c r="G64" s="63" t="s">
        <v>321</v>
      </c>
      <c r="H64" s="63" t="s">
        <v>321</v>
      </c>
      <c r="I64" s="63" t="s">
        <v>1671</v>
      </c>
      <c r="J64" s="63" t="s">
        <v>573</v>
      </c>
      <c r="K64" s="63" t="s">
        <v>784</v>
      </c>
      <c r="L64" s="164" t="s">
        <v>785</v>
      </c>
      <c r="M64" s="165" t="s">
        <v>622</v>
      </c>
      <c r="N64" s="63" t="s">
        <v>786</v>
      </c>
      <c r="O64" s="163" t="s">
        <v>787</v>
      </c>
      <c r="P64" s="63" t="s">
        <v>1565</v>
      </c>
      <c r="Q64" s="164" t="s">
        <v>785</v>
      </c>
      <c r="R64" s="63" t="s">
        <v>622</v>
      </c>
      <c r="S64" s="63" t="s">
        <v>1277</v>
      </c>
      <c r="T64" s="163" t="s">
        <v>787</v>
      </c>
      <c r="U64" s="163" t="s">
        <v>1278</v>
      </c>
      <c r="V64" s="70" t="s">
        <v>1279</v>
      </c>
      <c r="W64" s="70" t="s">
        <v>2336</v>
      </c>
      <c r="X64" s="166">
        <f t="shared" si="0"/>
        <v>19</v>
      </c>
      <c r="Y64" s="36">
        <f t="shared" si="1"/>
        <v>30000</v>
      </c>
      <c r="Z64" s="166">
        <f t="shared" si="2"/>
        <v>4</v>
      </c>
      <c r="AA64" s="79"/>
      <c r="AB64" s="67">
        <v>1</v>
      </c>
      <c r="AC64" s="67">
        <v>0</v>
      </c>
      <c r="AD64" s="67">
        <v>0</v>
      </c>
      <c r="AE64" s="67">
        <v>0</v>
      </c>
      <c r="AF64" s="67">
        <v>1</v>
      </c>
      <c r="AG64" s="67">
        <v>0</v>
      </c>
      <c r="AH64" s="67">
        <v>0</v>
      </c>
      <c r="AI64" s="67">
        <v>15</v>
      </c>
      <c r="AJ64" s="67">
        <v>1</v>
      </c>
      <c r="AK64" s="67">
        <v>1</v>
      </c>
      <c r="AL64" s="67">
        <v>0</v>
      </c>
      <c r="AM64" s="67">
        <v>0</v>
      </c>
      <c r="AN64" s="167">
        <f t="shared" si="3"/>
        <v>19</v>
      </c>
    </row>
    <row r="65" spans="2:42" s="168" customFormat="1" ht="27.95" customHeight="1">
      <c r="B65" s="163">
        <v>57</v>
      </c>
      <c r="C65" s="59" t="s">
        <v>69</v>
      </c>
      <c r="D65" s="59"/>
      <c r="E65" s="59"/>
      <c r="F65" s="64" t="s">
        <v>322</v>
      </c>
      <c r="G65" s="64" t="s">
        <v>323</v>
      </c>
      <c r="H65" s="64" t="s">
        <v>323</v>
      </c>
      <c r="I65" s="64" t="s">
        <v>1672</v>
      </c>
      <c r="J65" s="64" t="s">
        <v>574</v>
      </c>
      <c r="K65" s="63" t="s">
        <v>788</v>
      </c>
      <c r="L65" s="164" t="s">
        <v>716</v>
      </c>
      <c r="M65" s="165" t="s">
        <v>622</v>
      </c>
      <c r="N65" s="63" t="s">
        <v>789</v>
      </c>
      <c r="O65" s="163" t="s">
        <v>790</v>
      </c>
      <c r="P65" s="68" t="s">
        <v>1969</v>
      </c>
      <c r="Q65" s="164" t="s">
        <v>716</v>
      </c>
      <c r="R65" s="63" t="s">
        <v>622</v>
      </c>
      <c r="S65" s="63" t="s">
        <v>789</v>
      </c>
      <c r="T65" s="163" t="s">
        <v>790</v>
      </c>
      <c r="U65" s="163" t="s">
        <v>1970</v>
      </c>
      <c r="V65" s="70" t="s">
        <v>1971</v>
      </c>
      <c r="W65" s="70"/>
      <c r="X65" s="166">
        <f t="shared" si="0"/>
        <v>0</v>
      </c>
      <c r="Y65" s="174">
        <f t="shared" si="1"/>
        <v>0</v>
      </c>
      <c r="Z65" s="173">
        <f t="shared" si="2"/>
        <v>0</v>
      </c>
      <c r="AA65" s="79"/>
      <c r="AB65" s="67">
        <v>0</v>
      </c>
      <c r="AC65" s="67">
        <v>0</v>
      </c>
      <c r="AD65" s="67">
        <v>0</v>
      </c>
      <c r="AE65" s="67">
        <v>0</v>
      </c>
      <c r="AF65" s="67">
        <v>0</v>
      </c>
      <c r="AG65" s="67">
        <v>0</v>
      </c>
      <c r="AH65" s="67">
        <v>0</v>
      </c>
      <c r="AI65" s="67">
        <v>0</v>
      </c>
      <c r="AJ65" s="67">
        <v>0</v>
      </c>
      <c r="AK65" s="67">
        <v>0</v>
      </c>
      <c r="AL65" s="67">
        <v>0</v>
      </c>
      <c r="AM65" s="67">
        <v>0</v>
      </c>
      <c r="AN65" s="167">
        <f t="shared" si="3"/>
        <v>0</v>
      </c>
      <c r="AP65" s="168" t="s">
        <v>2246</v>
      </c>
    </row>
    <row r="66" spans="2:42" s="168" customFormat="1" ht="27.95" customHeight="1">
      <c r="B66" s="163">
        <v>58</v>
      </c>
      <c r="C66" s="59" t="s">
        <v>70</v>
      </c>
      <c r="D66" s="59"/>
      <c r="E66" s="59"/>
      <c r="F66" s="64" t="s">
        <v>324</v>
      </c>
      <c r="G66" s="64" t="s">
        <v>325</v>
      </c>
      <c r="H66" s="64" t="s">
        <v>325</v>
      </c>
      <c r="I66" s="64" t="s">
        <v>2070</v>
      </c>
      <c r="J66" s="64" t="s">
        <v>575</v>
      </c>
      <c r="K66" s="63" t="s">
        <v>791</v>
      </c>
      <c r="L66" s="164" t="s">
        <v>716</v>
      </c>
      <c r="M66" s="165" t="s">
        <v>622</v>
      </c>
      <c r="N66" s="63" t="s">
        <v>792</v>
      </c>
      <c r="O66" s="163" t="s">
        <v>793</v>
      </c>
      <c r="P66" s="63" t="s">
        <v>1566</v>
      </c>
      <c r="Q66" s="164" t="s">
        <v>716</v>
      </c>
      <c r="R66" s="63" t="s">
        <v>622</v>
      </c>
      <c r="S66" s="63" t="s">
        <v>1280</v>
      </c>
      <c r="T66" s="163" t="s">
        <v>793</v>
      </c>
      <c r="U66" s="163" t="s">
        <v>1281</v>
      </c>
      <c r="V66" s="70" t="s">
        <v>1282</v>
      </c>
      <c r="W66" s="70"/>
      <c r="X66" s="166">
        <f t="shared" si="0"/>
        <v>0</v>
      </c>
      <c r="Y66" s="174">
        <f t="shared" si="1"/>
        <v>0</v>
      </c>
      <c r="Z66" s="173">
        <f t="shared" si="2"/>
        <v>0</v>
      </c>
      <c r="AA66" s="79"/>
      <c r="AB66" s="67">
        <v>0</v>
      </c>
      <c r="AC66" s="67">
        <v>0</v>
      </c>
      <c r="AD66" s="67">
        <v>0</v>
      </c>
      <c r="AE66" s="67">
        <v>0</v>
      </c>
      <c r="AF66" s="67">
        <v>0</v>
      </c>
      <c r="AG66" s="67">
        <v>0</v>
      </c>
      <c r="AH66" s="67">
        <v>0</v>
      </c>
      <c r="AI66" s="67">
        <v>0</v>
      </c>
      <c r="AJ66" s="67">
        <v>0</v>
      </c>
      <c r="AK66" s="67">
        <v>0</v>
      </c>
      <c r="AL66" s="67">
        <v>0</v>
      </c>
      <c r="AM66" s="67">
        <v>0</v>
      </c>
      <c r="AN66" s="167">
        <f t="shared" si="3"/>
        <v>0</v>
      </c>
      <c r="AP66" s="168" t="s">
        <v>2246</v>
      </c>
    </row>
    <row r="67" spans="2:42" s="168" customFormat="1" ht="27.95" customHeight="1">
      <c r="B67" s="163">
        <v>59</v>
      </c>
      <c r="C67" s="74" t="s">
        <v>71</v>
      </c>
      <c r="D67" s="74"/>
      <c r="E67" s="74" t="s">
        <v>1789</v>
      </c>
      <c r="F67" s="63" t="s">
        <v>326</v>
      </c>
      <c r="G67" s="63" t="s">
        <v>327</v>
      </c>
      <c r="H67" s="63" t="s">
        <v>327</v>
      </c>
      <c r="I67" s="63" t="s">
        <v>1673</v>
      </c>
      <c r="J67" s="63" t="s">
        <v>576</v>
      </c>
      <c r="K67" s="63" t="s">
        <v>794</v>
      </c>
      <c r="L67" s="164" t="s">
        <v>650</v>
      </c>
      <c r="M67" s="165" t="s">
        <v>622</v>
      </c>
      <c r="N67" s="63" t="s">
        <v>795</v>
      </c>
      <c r="O67" s="163" t="s">
        <v>796</v>
      </c>
      <c r="P67" s="63" t="s">
        <v>2337</v>
      </c>
      <c r="Q67" s="164" t="s">
        <v>650</v>
      </c>
      <c r="R67" s="63" t="s">
        <v>622</v>
      </c>
      <c r="S67" s="63" t="s">
        <v>1283</v>
      </c>
      <c r="T67" s="163" t="s">
        <v>796</v>
      </c>
      <c r="U67" s="163" t="s">
        <v>2338</v>
      </c>
      <c r="V67" s="70" t="s">
        <v>1284</v>
      </c>
      <c r="W67" s="70"/>
      <c r="X67" s="166">
        <f t="shared" si="0"/>
        <v>2</v>
      </c>
      <c r="Y67" s="36">
        <f t="shared" si="1"/>
        <v>0</v>
      </c>
      <c r="Z67" s="166">
        <f t="shared" si="2"/>
        <v>0</v>
      </c>
      <c r="AA67" s="79"/>
      <c r="AB67" s="67">
        <v>0</v>
      </c>
      <c r="AC67" s="67">
        <v>0</v>
      </c>
      <c r="AD67" s="67">
        <v>0</v>
      </c>
      <c r="AE67" s="67">
        <v>0</v>
      </c>
      <c r="AF67" s="67">
        <v>0</v>
      </c>
      <c r="AG67" s="67">
        <v>0</v>
      </c>
      <c r="AH67" s="67">
        <v>2</v>
      </c>
      <c r="AI67" s="67">
        <v>0</v>
      </c>
      <c r="AJ67" s="67">
        <v>0</v>
      </c>
      <c r="AK67" s="67">
        <v>0</v>
      </c>
      <c r="AL67" s="67">
        <v>0</v>
      </c>
      <c r="AM67" s="67">
        <v>0</v>
      </c>
      <c r="AN67" s="167">
        <f t="shared" si="3"/>
        <v>2</v>
      </c>
      <c r="AP67" s="168" t="s">
        <v>2246</v>
      </c>
    </row>
    <row r="68" spans="2:42" s="168" customFormat="1" ht="27.95" customHeight="1">
      <c r="B68" s="163">
        <v>60</v>
      </c>
      <c r="C68" s="59" t="s">
        <v>72</v>
      </c>
      <c r="D68" s="59"/>
      <c r="E68" s="59"/>
      <c r="F68" s="64" t="s">
        <v>328</v>
      </c>
      <c r="G68" s="64" t="s">
        <v>329</v>
      </c>
      <c r="H68" s="64" t="s">
        <v>329</v>
      </c>
      <c r="I68" s="64" t="s">
        <v>1674</v>
      </c>
      <c r="J68" s="64"/>
      <c r="K68" s="63" t="s">
        <v>797</v>
      </c>
      <c r="L68" s="164" t="s">
        <v>798</v>
      </c>
      <c r="M68" s="165" t="s">
        <v>622</v>
      </c>
      <c r="N68" s="63" t="s">
        <v>799</v>
      </c>
      <c r="O68" s="163" t="s">
        <v>800</v>
      </c>
      <c r="P68" s="63" t="s">
        <v>1567</v>
      </c>
      <c r="Q68" s="164" t="s">
        <v>798</v>
      </c>
      <c r="R68" s="63" t="s">
        <v>622</v>
      </c>
      <c r="S68" s="63" t="s">
        <v>1285</v>
      </c>
      <c r="T68" s="163" t="s">
        <v>1286</v>
      </c>
      <c r="U68" s="163" t="s">
        <v>1287</v>
      </c>
      <c r="V68" s="70" t="s">
        <v>1288</v>
      </c>
      <c r="W68" s="70"/>
      <c r="X68" s="166">
        <f t="shared" si="0"/>
        <v>0</v>
      </c>
      <c r="Y68" s="174">
        <f t="shared" si="1"/>
        <v>0</v>
      </c>
      <c r="Z68" s="173">
        <f t="shared" si="2"/>
        <v>0</v>
      </c>
      <c r="AA68" s="79"/>
      <c r="AB68" s="67">
        <v>0</v>
      </c>
      <c r="AC68" s="67">
        <v>0</v>
      </c>
      <c r="AD68" s="67">
        <v>0</v>
      </c>
      <c r="AE68" s="67">
        <v>0</v>
      </c>
      <c r="AF68" s="67">
        <v>0</v>
      </c>
      <c r="AG68" s="67">
        <v>0</v>
      </c>
      <c r="AH68" s="67">
        <v>0</v>
      </c>
      <c r="AI68" s="67">
        <v>0</v>
      </c>
      <c r="AJ68" s="67">
        <v>0</v>
      </c>
      <c r="AK68" s="67">
        <v>0</v>
      </c>
      <c r="AL68" s="67">
        <v>0</v>
      </c>
      <c r="AM68" s="67">
        <v>0</v>
      </c>
      <c r="AN68" s="167">
        <f t="shared" si="3"/>
        <v>0</v>
      </c>
      <c r="AP68" s="168" t="s">
        <v>2246</v>
      </c>
    </row>
    <row r="69" spans="2:42" s="168" customFormat="1" ht="27.95" customHeight="1">
      <c r="B69" s="163">
        <v>61</v>
      </c>
      <c r="C69" s="59" t="s">
        <v>73</v>
      </c>
      <c r="D69" s="59"/>
      <c r="E69" s="59"/>
      <c r="F69" s="64" t="s">
        <v>330</v>
      </c>
      <c r="G69" s="64" t="s">
        <v>330</v>
      </c>
      <c r="H69" s="64" t="s">
        <v>330</v>
      </c>
      <c r="I69" s="64" t="s">
        <v>2071</v>
      </c>
      <c r="J69" s="64"/>
      <c r="K69" s="63"/>
      <c r="L69" s="164" t="s">
        <v>801</v>
      </c>
      <c r="M69" s="165" t="s">
        <v>622</v>
      </c>
      <c r="N69" s="63" t="s">
        <v>802</v>
      </c>
      <c r="O69" s="163"/>
      <c r="P69" s="63"/>
      <c r="Q69" s="164" t="s">
        <v>801</v>
      </c>
      <c r="R69" s="63" t="s">
        <v>622</v>
      </c>
      <c r="S69" s="63" t="s">
        <v>1289</v>
      </c>
      <c r="T69" s="163" t="s">
        <v>1290</v>
      </c>
      <c r="U69" s="163"/>
      <c r="V69" s="70"/>
      <c r="W69" s="70"/>
      <c r="X69" s="166">
        <f t="shared" si="0"/>
        <v>0</v>
      </c>
      <c r="Y69" s="174">
        <f t="shared" si="1"/>
        <v>0</v>
      </c>
      <c r="Z69" s="173">
        <f t="shared" si="2"/>
        <v>0</v>
      </c>
      <c r="AA69" s="79"/>
      <c r="AB69" s="67">
        <v>0</v>
      </c>
      <c r="AC69" s="67">
        <v>0</v>
      </c>
      <c r="AD69" s="67">
        <v>0</v>
      </c>
      <c r="AE69" s="67">
        <v>0</v>
      </c>
      <c r="AF69" s="67">
        <v>0</v>
      </c>
      <c r="AG69" s="67">
        <v>0</v>
      </c>
      <c r="AH69" s="67">
        <v>0</v>
      </c>
      <c r="AI69" s="67">
        <v>0</v>
      </c>
      <c r="AJ69" s="67">
        <v>0</v>
      </c>
      <c r="AK69" s="67">
        <v>0</v>
      </c>
      <c r="AL69" s="67">
        <v>0</v>
      </c>
      <c r="AM69" s="67">
        <v>0</v>
      </c>
      <c r="AN69" s="167">
        <f t="shared" si="3"/>
        <v>0</v>
      </c>
    </row>
    <row r="70" spans="2:42" s="168" customFormat="1" ht="27.95" customHeight="1">
      <c r="B70" s="163">
        <v>62</v>
      </c>
      <c r="C70" s="59" t="s">
        <v>74</v>
      </c>
      <c r="D70" s="59"/>
      <c r="E70" s="59"/>
      <c r="F70" s="64" t="s">
        <v>331</v>
      </c>
      <c r="G70" s="64" t="s">
        <v>331</v>
      </c>
      <c r="H70" s="64" t="s">
        <v>331</v>
      </c>
      <c r="I70" s="64" t="s">
        <v>1675</v>
      </c>
      <c r="J70" s="64"/>
      <c r="K70" s="63"/>
      <c r="L70" s="164" t="s">
        <v>803</v>
      </c>
      <c r="M70" s="165" t="s">
        <v>622</v>
      </c>
      <c r="N70" s="63" t="s">
        <v>804</v>
      </c>
      <c r="O70" s="163"/>
      <c r="P70" s="63"/>
      <c r="Q70" s="164" t="s">
        <v>803</v>
      </c>
      <c r="R70" s="63" t="s">
        <v>622</v>
      </c>
      <c r="S70" s="63" t="s">
        <v>1291</v>
      </c>
      <c r="T70" s="163" t="s">
        <v>1292</v>
      </c>
      <c r="U70" s="163"/>
      <c r="V70" s="70"/>
      <c r="W70" s="70"/>
      <c r="X70" s="166">
        <f t="shared" si="0"/>
        <v>0</v>
      </c>
      <c r="Y70" s="174">
        <f t="shared" si="1"/>
        <v>0</v>
      </c>
      <c r="Z70" s="173">
        <f t="shared" si="2"/>
        <v>0</v>
      </c>
      <c r="AA70" s="79"/>
      <c r="AB70" s="67">
        <v>0</v>
      </c>
      <c r="AC70" s="67">
        <v>0</v>
      </c>
      <c r="AD70" s="67">
        <v>0</v>
      </c>
      <c r="AE70" s="67">
        <v>0</v>
      </c>
      <c r="AF70" s="67">
        <v>0</v>
      </c>
      <c r="AG70" s="67">
        <v>0</v>
      </c>
      <c r="AH70" s="67">
        <v>0</v>
      </c>
      <c r="AI70" s="67">
        <v>0</v>
      </c>
      <c r="AJ70" s="67">
        <v>0</v>
      </c>
      <c r="AK70" s="67">
        <v>0</v>
      </c>
      <c r="AL70" s="67">
        <v>0</v>
      </c>
      <c r="AM70" s="67">
        <v>0</v>
      </c>
      <c r="AN70" s="167">
        <f t="shared" si="3"/>
        <v>0</v>
      </c>
    </row>
    <row r="71" spans="2:42" s="168" customFormat="1" ht="27.95" customHeight="1">
      <c r="B71" s="163">
        <v>63</v>
      </c>
      <c r="C71" s="74" t="s">
        <v>75</v>
      </c>
      <c r="D71" s="74"/>
      <c r="E71" s="74" t="s">
        <v>1789</v>
      </c>
      <c r="F71" s="63" t="s">
        <v>332</v>
      </c>
      <c r="G71" s="63" t="s">
        <v>333</v>
      </c>
      <c r="H71" s="63" t="s">
        <v>333</v>
      </c>
      <c r="I71" s="63" t="s">
        <v>1676</v>
      </c>
      <c r="J71" s="63" t="s">
        <v>577</v>
      </c>
      <c r="K71" s="63" t="s">
        <v>805</v>
      </c>
      <c r="L71" s="164" t="s">
        <v>806</v>
      </c>
      <c r="M71" s="165" t="s">
        <v>622</v>
      </c>
      <c r="N71" s="63" t="s">
        <v>807</v>
      </c>
      <c r="O71" s="163" t="s">
        <v>808</v>
      </c>
      <c r="P71" s="63" t="s">
        <v>2339</v>
      </c>
      <c r="Q71" s="164" t="s">
        <v>806</v>
      </c>
      <c r="R71" s="63" t="s">
        <v>622</v>
      </c>
      <c r="S71" s="63" t="s">
        <v>1293</v>
      </c>
      <c r="T71" s="163" t="s">
        <v>808</v>
      </c>
      <c r="U71" s="76" t="s">
        <v>2340</v>
      </c>
      <c r="V71" s="71" t="s">
        <v>2341</v>
      </c>
      <c r="W71" s="71"/>
      <c r="X71" s="166">
        <f t="shared" si="0"/>
        <v>5</v>
      </c>
      <c r="Y71" s="36">
        <f t="shared" si="1"/>
        <v>0</v>
      </c>
      <c r="Z71" s="166">
        <f t="shared" si="2"/>
        <v>0</v>
      </c>
      <c r="AA71" s="79"/>
      <c r="AB71" s="67">
        <v>0</v>
      </c>
      <c r="AC71" s="67">
        <v>0</v>
      </c>
      <c r="AD71" s="67">
        <v>0</v>
      </c>
      <c r="AE71" s="67">
        <v>0</v>
      </c>
      <c r="AF71" s="67">
        <v>0</v>
      </c>
      <c r="AG71" s="67">
        <v>0</v>
      </c>
      <c r="AH71" s="67">
        <v>5</v>
      </c>
      <c r="AI71" s="67">
        <v>0</v>
      </c>
      <c r="AJ71" s="67">
        <v>0</v>
      </c>
      <c r="AK71" s="67">
        <v>0</v>
      </c>
      <c r="AL71" s="67">
        <v>0</v>
      </c>
      <c r="AM71" s="67">
        <v>0</v>
      </c>
      <c r="AN71" s="167">
        <f t="shared" si="3"/>
        <v>5</v>
      </c>
      <c r="AP71" s="168" t="s">
        <v>2246</v>
      </c>
    </row>
    <row r="72" spans="2:42" s="168" customFormat="1" ht="27.95" customHeight="1">
      <c r="B72" s="163">
        <v>64</v>
      </c>
      <c r="C72" s="59" t="s">
        <v>76</v>
      </c>
      <c r="D72" s="59"/>
      <c r="E72" s="59"/>
      <c r="F72" s="64" t="s">
        <v>334</v>
      </c>
      <c r="G72" s="64" t="s">
        <v>334</v>
      </c>
      <c r="H72" s="64" t="s">
        <v>334</v>
      </c>
      <c r="I72" s="64" t="s">
        <v>1677</v>
      </c>
      <c r="J72" s="64"/>
      <c r="K72" s="63"/>
      <c r="L72" s="164" t="s">
        <v>684</v>
      </c>
      <c r="M72" s="165" t="s">
        <v>622</v>
      </c>
      <c r="N72" s="63" t="s">
        <v>809</v>
      </c>
      <c r="O72" s="163"/>
      <c r="P72" s="63"/>
      <c r="Q72" s="164" t="s">
        <v>684</v>
      </c>
      <c r="R72" s="63" t="s">
        <v>622</v>
      </c>
      <c r="S72" s="63" t="s">
        <v>1294</v>
      </c>
      <c r="T72" s="163" t="s">
        <v>1295</v>
      </c>
      <c r="U72" s="163"/>
      <c r="V72" s="70"/>
      <c r="W72" s="70"/>
      <c r="X72" s="166">
        <f t="shared" si="0"/>
        <v>0</v>
      </c>
      <c r="Y72" s="174">
        <f t="shared" si="1"/>
        <v>0</v>
      </c>
      <c r="Z72" s="173">
        <f t="shared" si="2"/>
        <v>0</v>
      </c>
      <c r="AA72" s="79"/>
      <c r="AB72" s="67">
        <v>0</v>
      </c>
      <c r="AC72" s="67">
        <v>0</v>
      </c>
      <c r="AD72" s="67">
        <v>0</v>
      </c>
      <c r="AE72" s="67">
        <v>0</v>
      </c>
      <c r="AF72" s="67">
        <v>0</v>
      </c>
      <c r="AG72" s="67">
        <v>0</v>
      </c>
      <c r="AH72" s="67">
        <v>0</v>
      </c>
      <c r="AI72" s="67">
        <v>0</v>
      </c>
      <c r="AJ72" s="67">
        <v>0</v>
      </c>
      <c r="AK72" s="67">
        <v>0</v>
      </c>
      <c r="AL72" s="67">
        <v>0</v>
      </c>
      <c r="AM72" s="67">
        <v>0</v>
      </c>
      <c r="AN72" s="167">
        <f t="shared" si="3"/>
        <v>0</v>
      </c>
      <c r="AP72" s="168" t="s">
        <v>2246</v>
      </c>
    </row>
    <row r="73" spans="2:42" s="168" customFormat="1" ht="27.95" customHeight="1">
      <c r="B73" s="163">
        <v>65</v>
      </c>
      <c r="C73" s="74" t="s">
        <v>77</v>
      </c>
      <c r="D73" s="74"/>
      <c r="E73" s="74" t="s">
        <v>1789</v>
      </c>
      <c r="F73" s="63" t="s">
        <v>335</v>
      </c>
      <c r="G73" s="63" t="s">
        <v>336</v>
      </c>
      <c r="H73" s="63" t="s">
        <v>336</v>
      </c>
      <c r="I73" s="63" t="s">
        <v>2072</v>
      </c>
      <c r="J73" s="63" t="s">
        <v>578</v>
      </c>
      <c r="K73" s="63" t="s">
        <v>1972</v>
      </c>
      <c r="L73" s="164" t="s">
        <v>810</v>
      </c>
      <c r="M73" s="165" t="s">
        <v>622</v>
      </c>
      <c r="N73" s="63" t="s">
        <v>811</v>
      </c>
      <c r="O73" s="163" t="s">
        <v>812</v>
      </c>
      <c r="P73" s="63" t="s">
        <v>2186</v>
      </c>
      <c r="Q73" s="164" t="s">
        <v>810</v>
      </c>
      <c r="R73" s="63" t="s">
        <v>622</v>
      </c>
      <c r="S73" s="63" t="s">
        <v>1296</v>
      </c>
      <c r="T73" s="163" t="s">
        <v>812</v>
      </c>
      <c r="U73" s="163" t="s">
        <v>2342</v>
      </c>
      <c r="V73" s="70" t="s">
        <v>1297</v>
      </c>
      <c r="W73" s="70"/>
      <c r="X73" s="166">
        <f t="shared" si="0"/>
        <v>13</v>
      </c>
      <c r="Y73" s="36">
        <f t="shared" si="1"/>
        <v>0</v>
      </c>
      <c r="Z73" s="166">
        <f t="shared" si="2"/>
        <v>0</v>
      </c>
      <c r="AA73" s="79"/>
      <c r="AB73" s="67">
        <v>0</v>
      </c>
      <c r="AC73" s="67">
        <v>0</v>
      </c>
      <c r="AD73" s="67">
        <v>0</v>
      </c>
      <c r="AE73" s="67">
        <v>0</v>
      </c>
      <c r="AF73" s="67">
        <v>0</v>
      </c>
      <c r="AG73" s="67">
        <v>0</v>
      </c>
      <c r="AH73" s="67">
        <v>13</v>
      </c>
      <c r="AI73" s="67">
        <v>0</v>
      </c>
      <c r="AJ73" s="67">
        <v>0</v>
      </c>
      <c r="AK73" s="67">
        <v>0</v>
      </c>
      <c r="AL73" s="67">
        <v>0</v>
      </c>
      <c r="AM73" s="67">
        <v>0</v>
      </c>
      <c r="AN73" s="167">
        <f t="shared" si="3"/>
        <v>13</v>
      </c>
      <c r="AP73" s="168" t="s">
        <v>2246</v>
      </c>
    </row>
    <row r="74" spans="2:42" s="168" customFormat="1" ht="27.95" customHeight="1">
      <c r="B74" s="163">
        <v>66</v>
      </c>
      <c r="C74" s="74" t="s">
        <v>78</v>
      </c>
      <c r="D74" s="74"/>
      <c r="E74" s="74" t="s">
        <v>1789</v>
      </c>
      <c r="F74" s="63" t="s">
        <v>337</v>
      </c>
      <c r="G74" s="63" t="s">
        <v>338</v>
      </c>
      <c r="H74" s="63" t="s">
        <v>338</v>
      </c>
      <c r="I74" s="63" t="s">
        <v>1678</v>
      </c>
      <c r="J74" s="63" t="s">
        <v>554</v>
      </c>
      <c r="K74" s="63" t="s">
        <v>2343</v>
      </c>
      <c r="L74" s="164" t="s">
        <v>813</v>
      </c>
      <c r="M74" s="165" t="s">
        <v>622</v>
      </c>
      <c r="N74" s="63" t="s">
        <v>814</v>
      </c>
      <c r="O74" s="163" t="s">
        <v>815</v>
      </c>
      <c r="P74" s="63" t="s">
        <v>2187</v>
      </c>
      <c r="Q74" s="164" t="s">
        <v>813</v>
      </c>
      <c r="R74" s="63" t="s">
        <v>622</v>
      </c>
      <c r="S74" s="63" t="s">
        <v>1298</v>
      </c>
      <c r="T74" s="163" t="s">
        <v>815</v>
      </c>
      <c r="U74" s="163" t="s">
        <v>2344</v>
      </c>
      <c r="V74" s="70" t="s">
        <v>2226</v>
      </c>
      <c r="W74" s="70"/>
      <c r="X74" s="166">
        <f t="shared" ref="X74:X137" si="4">SUM(AB74:AM74)</f>
        <v>3</v>
      </c>
      <c r="Y74" s="36">
        <f t="shared" ref="Y74:Y137" si="5">IF(Z74&gt;=70,100000,IF(Z74&gt;=60,90000,IF(Z74&gt;=50,80000,IF(Z74&gt;=40,70000,IF(Z74&gt;=30,60000,IF(Z74&gt;=20,50000,IF(Z74&gt;=10,40000,IF(Z74&gt;0,30000,0))))))))</f>
        <v>0</v>
      </c>
      <c r="Z74" s="166">
        <f t="shared" ref="Z74:Z137" si="6">SUM(AB74:AG74,AJ74:AM74)</f>
        <v>0</v>
      </c>
      <c r="AA74" s="79"/>
      <c r="AB74" s="67">
        <v>0</v>
      </c>
      <c r="AC74" s="67">
        <v>0</v>
      </c>
      <c r="AD74" s="67">
        <v>0</v>
      </c>
      <c r="AE74" s="67">
        <v>0</v>
      </c>
      <c r="AF74" s="67">
        <v>0</v>
      </c>
      <c r="AG74" s="67">
        <v>0</v>
      </c>
      <c r="AH74" s="67">
        <v>3</v>
      </c>
      <c r="AI74" s="67">
        <v>0</v>
      </c>
      <c r="AJ74" s="67">
        <v>0</v>
      </c>
      <c r="AK74" s="67">
        <v>0</v>
      </c>
      <c r="AL74" s="67">
        <v>0</v>
      </c>
      <c r="AM74" s="67">
        <v>0</v>
      </c>
      <c r="AN74" s="167">
        <f t="shared" ref="AN74:AN137" si="7">SUM(AB74:AM74)</f>
        <v>3</v>
      </c>
      <c r="AP74" s="168" t="s">
        <v>2246</v>
      </c>
    </row>
    <row r="75" spans="2:42" s="168" customFormat="1" ht="27.95" customHeight="1">
      <c r="B75" s="163">
        <v>67</v>
      </c>
      <c r="C75" s="74" t="s">
        <v>79</v>
      </c>
      <c r="D75" s="74"/>
      <c r="E75" s="74" t="s">
        <v>1789</v>
      </c>
      <c r="F75" s="63" t="s">
        <v>339</v>
      </c>
      <c r="G75" s="63" t="s">
        <v>340</v>
      </c>
      <c r="H75" s="63" t="s">
        <v>340</v>
      </c>
      <c r="I75" s="63" t="s">
        <v>1679</v>
      </c>
      <c r="J75" s="63" t="s">
        <v>579</v>
      </c>
      <c r="K75" s="63" t="s">
        <v>816</v>
      </c>
      <c r="L75" s="164" t="s">
        <v>817</v>
      </c>
      <c r="M75" s="165" t="s">
        <v>622</v>
      </c>
      <c r="N75" s="63" t="s">
        <v>818</v>
      </c>
      <c r="O75" s="163" t="s">
        <v>819</v>
      </c>
      <c r="P75" s="63" t="s">
        <v>1568</v>
      </c>
      <c r="Q75" s="164" t="s">
        <v>817</v>
      </c>
      <c r="R75" s="63" t="s">
        <v>622</v>
      </c>
      <c r="S75" s="63" t="s">
        <v>1300</v>
      </c>
      <c r="T75" s="163" t="s">
        <v>819</v>
      </c>
      <c r="U75" s="163" t="s">
        <v>1301</v>
      </c>
      <c r="V75" s="70" t="s">
        <v>1302</v>
      </c>
      <c r="W75" s="70"/>
      <c r="X75" s="166">
        <f t="shared" si="4"/>
        <v>17</v>
      </c>
      <c r="Y75" s="36">
        <f t="shared" si="5"/>
        <v>0</v>
      </c>
      <c r="Z75" s="166">
        <f t="shared" si="6"/>
        <v>0</v>
      </c>
      <c r="AA75" s="79"/>
      <c r="AB75" s="67">
        <v>0</v>
      </c>
      <c r="AC75" s="67">
        <v>0</v>
      </c>
      <c r="AD75" s="67">
        <v>0</v>
      </c>
      <c r="AE75" s="67">
        <v>0</v>
      </c>
      <c r="AF75" s="67">
        <v>0</v>
      </c>
      <c r="AG75" s="67">
        <v>0</v>
      </c>
      <c r="AH75" s="67">
        <v>17</v>
      </c>
      <c r="AI75" s="67">
        <v>0</v>
      </c>
      <c r="AJ75" s="67">
        <v>0</v>
      </c>
      <c r="AK75" s="67">
        <v>0</v>
      </c>
      <c r="AL75" s="67">
        <v>0</v>
      </c>
      <c r="AM75" s="67">
        <v>0</v>
      </c>
      <c r="AN75" s="167">
        <f t="shared" si="7"/>
        <v>17</v>
      </c>
    </row>
    <row r="76" spans="2:42" s="168" customFormat="1" ht="27.95" customHeight="1">
      <c r="B76" s="163">
        <v>68</v>
      </c>
      <c r="C76" s="59" t="s">
        <v>80</v>
      </c>
      <c r="D76" s="59"/>
      <c r="E76" s="59"/>
      <c r="F76" s="64" t="s">
        <v>341</v>
      </c>
      <c r="G76" s="64" t="s">
        <v>342</v>
      </c>
      <c r="H76" s="64" t="s">
        <v>342</v>
      </c>
      <c r="I76" s="64" t="s">
        <v>1680</v>
      </c>
      <c r="J76" s="64" t="s">
        <v>580</v>
      </c>
      <c r="K76" s="63" t="s">
        <v>1973</v>
      </c>
      <c r="L76" s="164" t="s">
        <v>821</v>
      </c>
      <c r="M76" s="165" t="s">
        <v>622</v>
      </c>
      <c r="N76" s="63" t="s">
        <v>822</v>
      </c>
      <c r="O76" s="163" t="s">
        <v>823</v>
      </c>
      <c r="P76" s="63" t="s">
        <v>820</v>
      </c>
      <c r="Q76" s="164" t="s">
        <v>821</v>
      </c>
      <c r="R76" s="63" t="s">
        <v>622</v>
      </c>
      <c r="S76" s="63" t="s">
        <v>1303</v>
      </c>
      <c r="T76" s="163" t="s">
        <v>823</v>
      </c>
      <c r="U76" s="163" t="s">
        <v>1304</v>
      </c>
      <c r="V76" s="70" t="s">
        <v>1974</v>
      </c>
      <c r="W76" s="70"/>
      <c r="X76" s="166">
        <f t="shared" si="4"/>
        <v>0</v>
      </c>
      <c r="Y76" s="174">
        <f t="shared" si="5"/>
        <v>0</v>
      </c>
      <c r="Z76" s="173">
        <f t="shared" si="6"/>
        <v>0</v>
      </c>
      <c r="AA76" s="79"/>
      <c r="AB76" s="67">
        <v>0</v>
      </c>
      <c r="AC76" s="67">
        <v>0</v>
      </c>
      <c r="AD76" s="67">
        <v>0</v>
      </c>
      <c r="AE76" s="67">
        <v>0</v>
      </c>
      <c r="AF76" s="67">
        <v>0</v>
      </c>
      <c r="AG76" s="67">
        <v>0</v>
      </c>
      <c r="AH76" s="67">
        <v>0</v>
      </c>
      <c r="AI76" s="67">
        <v>0</v>
      </c>
      <c r="AJ76" s="67">
        <v>0</v>
      </c>
      <c r="AK76" s="67">
        <v>0</v>
      </c>
      <c r="AL76" s="67">
        <v>0</v>
      </c>
      <c r="AM76" s="67">
        <v>0</v>
      </c>
      <c r="AN76" s="167">
        <f t="shared" si="7"/>
        <v>0</v>
      </c>
      <c r="AP76" s="168" t="s">
        <v>2246</v>
      </c>
    </row>
    <row r="77" spans="2:42" s="168" customFormat="1" ht="27.95" customHeight="1">
      <c r="B77" s="163">
        <v>69</v>
      </c>
      <c r="C77" s="74" t="s">
        <v>81</v>
      </c>
      <c r="D77" s="74"/>
      <c r="E77" s="74" t="s">
        <v>1789</v>
      </c>
      <c r="F77" s="63" t="s">
        <v>343</v>
      </c>
      <c r="G77" s="63" t="s">
        <v>344</v>
      </c>
      <c r="H77" s="63" t="s">
        <v>344</v>
      </c>
      <c r="I77" s="63" t="s">
        <v>1681</v>
      </c>
      <c r="J77" s="63" t="s">
        <v>581</v>
      </c>
      <c r="K77" s="63" t="s">
        <v>1975</v>
      </c>
      <c r="L77" s="164" t="s">
        <v>824</v>
      </c>
      <c r="M77" s="165" t="s">
        <v>622</v>
      </c>
      <c r="N77" s="63" t="s">
        <v>825</v>
      </c>
      <c r="O77" s="163" t="s">
        <v>725</v>
      </c>
      <c r="P77" s="63" t="s">
        <v>2345</v>
      </c>
      <c r="Q77" s="164" t="s">
        <v>1305</v>
      </c>
      <c r="R77" s="63" t="s">
        <v>622</v>
      </c>
      <c r="S77" s="63" t="s">
        <v>1306</v>
      </c>
      <c r="T77" s="163" t="s">
        <v>725</v>
      </c>
      <c r="U77" s="163" t="s">
        <v>2346</v>
      </c>
      <c r="V77" s="80" t="s">
        <v>2165</v>
      </c>
      <c r="W77" s="81"/>
      <c r="X77" s="166">
        <f t="shared" si="4"/>
        <v>3</v>
      </c>
      <c r="Y77" s="36">
        <f t="shared" si="5"/>
        <v>0</v>
      </c>
      <c r="Z77" s="166">
        <f t="shared" si="6"/>
        <v>0</v>
      </c>
      <c r="AA77" s="79"/>
      <c r="AB77" s="67">
        <v>0</v>
      </c>
      <c r="AC77" s="67">
        <v>0</v>
      </c>
      <c r="AD77" s="67">
        <v>0</v>
      </c>
      <c r="AE77" s="67">
        <v>0</v>
      </c>
      <c r="AF77" s="67">
        <v>0</v>
      </c>
      <c r="AG77" s="67">
        <v>0</v>
      </c>
      <c r="AH77" s="67">
        <v>3</v>
      </c>
      <c r="AI77" s="67">
        <v>0</v>
      </c>
      <c r="AJ77" s="67">
        <v>0</v>
      </c>
      <c r="AK77" s="67">
        <v>0</v>
      </c>
      <c r="AL77" s="67">
        <v>0</v>
      </c>
      <c r="AM77" s="67">
        <v>0</v>
      </c>
      <c r="AN77" s="167">
        <f t="shared" si="7"/>
        <v>3</v>
      </c>
      <c r="AP77" s="168" t="s">
        <v>2246</v>
      </c>
    </row>
    <row r="78" spans="2:42" s="168" customFormat="1" ht="27.95" customHeight="1">
      <c r="B78" s="163">
        <v>70</v>
      </c>
      <c r="C78" s="74" t="s">
        <v>82</v>
      </c>
      <c r="D78" s="74"/>
      <c r="E78" s="74" t="s">
        <v>1789</v>
      </c>
      <c r="F78" s="63" t="s">
        <v>345</v>
      </c>
      <c r="G78" s="63" t="s">
        <v>346</v>
      </c>
      <c r="H78" s="63" t="s">
        <v>346</v>
      </c>
      <c r="I78" s="63" t="s">
        <v>1682</v>
      </c>
      <c r="J78" s="63" t="s">
        <v>554</v>
      </c>
      <c r="K78" s="63" t="s">
        <v>2347</v>
      </c>
      <c r="L78" s="164" t="s">
        <v>826</v>
      </c>
      <c r="M78" s="165" t="s">
        <v>622</v>
      </c>
      <c r="N78" s="63" t="s">
        <v>827</v>
      </c>
      <c r="O78" s="163" t="s">
        <v>828</v>
      </c>
      <c r="P78" s="63" t="s">
        <v>1569</v>
      </c>
      <c r="Q78" s="164" t="s">
        <v>826</v>
      </c>
      <c r="R78" s="63" t="s">
        <v>622</v>
      </c>
      <c r="S78" s="63" t="s">
        <v>1307</v>
      </c>
      <c r="T78" s="163" t="s">
        <v>828</v>
      </c>
      <c r="U78" s="163" t="s">
        <v>1308</v>
      </c>
      <c r="V78" s="70" t="s">
        <v>1309</v>
      </c>
      <c r="W78" s="70"/>
      <c r="X78" s="166">
        <f t="shared" si="4"/>
        <v>5</v>
      </c>
      <c r="Y78" s="36">
        <f t="shared" si="5"/>
        <v>0</v>
      </c>
      <c r="Z78" s="166">
        <f t="shared" si="6"/>
        <v>0</v>
      </c>
      <c r="AA78" s="79"/>
      <c r="AB78" s="67">
        <v>0</v>
      </c>
      <c r="AC78" s="67">
        <v>0</v>
      </c>
      <c r="AD78" s="67">
        <v>0</v>
      </c>
      <c r="AE78" s="67">
        <v>0</v>
      </c>
      <c r="AF78" s="67">
        <v>0</v>
      </c>
      <c r="AG78" s="67">
        <v>0</v>
      </c>
      <c r="AH78" s="67">
        <v>5</v>
      </c>
      <c r="AI78" s="67">
        <v>0</v>
      </c>
      <c r="AJ78" s="67">
        <v>0</v>
      </c>
      <c r="AK78" s="67">
        <v>0</v>
      </c>
      <c r="AL78" s="67">
        <v>0</v>
      </c>
      <c r="AM78" s="67">
        <v>0</v>
      </c>
      <c r="AN78" s="167">
        <f t="shared" si="7"/>
        <v>5</v>
      </c>
      <c r="AP78" s="168" t="s">
        <v>2246</v>
      </c>
    </row>
    <row r="79" spans="2:42" s="168" customFormat="1" ht="27.95" customHeight="1">
      <c r="B79" s="163">
        <v>71</v>
      </c>
      <c r="C79" s="59" t="s">
        <v>83</v>
      </c>
      <c r="D79" s="59"/>
      <c r="E79" s="59"/>
      <c r="F79" s="64" t="s">
        <v>347</v>
      </c>
      <c r="G79" s="64" t="s">
        <v>347</v>
      </c>
      <c r="H79" s="64" t="s">
        <v>347</v>
      </c>
      <c r="I79" s="64" t="s">
        <v>2073</v>
      </c>
      <c r="J79" s="64"/>
      <c r="K79" s="63"/>
      <c r="L79" s="164" t="s">
        <v>821</v>
      </c>
      <c r="M79" s="165" t="s">
        <v>622</v>
      </c>
      <c r="N79" s="63" t="s">
        <v>829</v>
      </c>
      <c r="O79" s="163"/>
      <c r="P79" s="63"/>
      <c r="Q79" s="164" t="s">
        <v>821</v>
      </c>
      <c r="R79" s="63" t="s">
        <v>622</v>
      </c>
      <c r="S79" s="63" t="s">
        <v>1310</v>
      </c>
      <c r="T79" s="163" t="s">
        <v>1311</v>
      </c>
      <c r="U79" s="163"/>
      <c r="V79" s="70"/>
      <c r="W79" s="70"/>
      <c r="X79" s="166">
        <f t="shared" si="4"/>
        <v>0</v>
      </c>
      <c r="Y79" s="174">
        <f t="shared" si="5"/>
        <v>0</v>
      </c>
      <c r="Z79" s="173">
        <f t="shared" si="6"/>
        <v>0</v>
      </c>
      <c r="AA79" s="79"/>
      <c r="AB79" s="67">
        <v>0</v>
      </c>
      <c r="AC79" s="67">
        <v>0</v>
      </c>
      <c r="AD79" s="67">
        <v>0</v>
      </c>
      <c r="AE79" s="67">
        <v>0</v>
      </c>
      <c r="AF79" s="67">
        <v>0</v>
      </c>
      <c r="AG79" s="67">
        <v>0</v>
      </c>
      <c r="AH79" s="67">
        <v>0</v>
      </c>
      <c r="AI79" s="67">
        <v>0</v>
      </c>
      <c r="AJ79" s="67">
        <v>0</v>
      </c>
      <c r="AK79" s="67">
        <v>0</v>
      </c>
      <c r="AL79" s="67">
        <v>0</v>
      </c>
      <c r="AM79" s="67">
        <v>0</v>
      </c>
      <c r="AN79" s="167">
        <f t="shared" si="7"/>
        <v>0</v>
      </c>
      <c r="AP79" s="168" t="s">
        <v>2246</v>
      </c>
    </row>
    <row r="80" spans="2:42" s="168" customFormat="1" ht="27.95" customHeight="1">
      <c r="B80" s="163">
        <v>72</v>
      </c>
      <c r="C80" s="74" t="s">
        <v>84</v>
      </c>
      <c r="D80" s="74"/>
      <c r="E80" s="74" t="s">
        <v>1789</v>
      </c>
      <c r="F80" s="63" t="s">
        <v>348</v>
      </c>
      <c r="G80" s="63" t="s">
        <v>349</v>
      </c>
      <c r="H80" s="63" t="s">
        <v>349</v>
      </c>
      <c r="I80" s="63" t="s">
        <v>2074</v>
      </c>
      <c r="J80" s="63" t="s">
        <v>554</v>
      </c>
      <c r="K80" s="63" t="s">
        <v>830</v>
      </c>
      <c r="L80" s="164" t="s">
        <v>831</v>
      </c>
      <c r="M80" s="165" t="s">
        <v>622</v>
      </c>
      <c r="N80" s="63" t="s">
        <v>832</v>
      </c>
      <c r="O80" s="163" t="s">
        <v>833</v>
      </c>
      <c r="P80" s="63" t="s">
        <v>1570</v>
      </c>
      <c r="Q80" s="164" t="s">
        <v>831</v>
      </c>
      <c r="R80" s="63" t="s">
        <v>622</v>
      </c>
      <c r="S80" s="63" t="s">
        <v>1312</v>
      </c>
      <c r="T80" s="163" t="s">
        <v>833</v>
      </c>
      <c r="U80" s="163" t="s">
        <v>1313</v>
      </c>
      <c r="V80" s="70" t="s">
        <v>1314</v>
      </c>
      <c r="W80" s="70"/>
      <c r="X80" s="166">
        <f t="shared" si="4"/>
        <v>15</v>
      </c>
      <c r="Y80" s="36">
        <f t="shared" si="5"/>
        <v>0</v>
      </c>
      <c r="Z80" s="166">
        <f t="shared" si="6"/>
        <v>0</v>
      </c>
      <c r="AA80" s="79"/>
      <c r="AB80" s="67">
        <v>0</v>
      </c>
      <c r="AC80" s="67">
        <v>0</v>
      </c>
      <c r="AD80" s="67">
        <v>0</v>
      </c>
      <c r="AE80" s="67">
        <v>0</v>
      </c>
      <c r="AF80" s="67">
        <v>0</v>
      </c>
      <c r="AG80" s="67">
        <v>0</v>
      </c>
      <c r="AH80" s="67">
        <v>15</v>
      </c>
      <c r="AI80" s="67">
        <v>0</v>
      </c>
      <c r="AJ80" s="67">
        <v>0</v>
      </c>
      <c r="AK80" s="67">
        <v>0</v>
      </c>
      <c r="AL80" s="67">
        <v>0</v>
      </c>
      <c r="AM80" s="67">
        <v>0</v>
      </c>
      <c r="AN80" s="167">
        <f t="shared" si="7"/>
        <v>15</v>
      </c>
      <c r="AP80" s="168" t="s">
        <v>2246</v>
      </c>
    </row>
    <row r="81" spans="2:42" s="168" customFormat="1" ht="27.95" customHeight="1">
      <c r="B81" s="163">
        <v>73</v>
      </c>
      <c r="C81" s="59" t="s">
        <v>85</v>
      </c>
      <c r="D81" s="59"/>
      <c r="E81" s="59"/>
      <c r="F81" s="64" t="s">
        <v>350</v>
      </c>
      <c r="G81" s="64" t="s">
        <v>351</v>
      </c>
      <c r="H81" s="64" t="s">
        <v>351</v>
      </c>
      <c r="I81" s="64" t="s">
        <v>1683</v>
      </c>
      <c r="J81" s="64" t="s">
        <v>582</v>
      </c>
      <c r="K81" s="63" t="s">
        <v>834</v>
      </c>
      <c r="L81" s="164" t="s">
        <v>835</v>
      </c>
      <c r="M81" s="165" t="s">
        <v>622</v>
      </c>
      <c r="N81" s="63" t="s">
        <v>836</v>
      </c>
      <c r="O81" s="163" t="s">
        <v>837</v>
      </c>
      <c r="P81" s="63" t="s">
        <v>834</v>
      </c>
      <c r="Q81" s="164" t="s">
        <v>835</v>
      </c>
      <c r="R81" s="63" t="s">
        <v>622</v>
      </c>
      <c r="S81" s="63" t="s">
        <v>1315</v>
      </c>
      <c r="T81" s="163" t="s">
        <v>837</v>
      </c>
      <c r="U81" s="163" t="s">
        <v>1316</v>
      </c>
      <c r="V81" s="70" t="s">
        <v>1317</v>
      </c>
      <c r="W81" s="70"/>
      <c r="X81" s="166">
        <f t="shared" si="4"/>
        <v>0</v>
      </c>
      <c r="Y81" s="174">
        <f t="shared" si="5"/>
        <v>0</v>
      </c>
      <c r="Z81" s="173">
        <f t="shared" si="6"/>
        <v>0</v>
      </c>
      <c r="AA81" s="79"/>
      <c r="AB81" s="67">
        <v>0</v>
      </c>
      <c r="AC81" s="67">
        <v>0</v>
      </c>
      <c r="AD81" s="67">
        <v>0</v>
      </c>
      <c r="AE81" s="67">
        <v>0</v>
      </c>
      <c r="AF81" s="67">
        <v>0</v>
      </c>
      <c r="AG81" s="67">
        <v>0</v>
      </c>
      <c r="AH81" s="67">
        <v>0</v>
      </c>
      <c r="AI81" s="67">
        <v>0</v>
      </c>
      <c r="AJ81" s="67">
        <v>0</v>
      </c>
      <c r="AK81" s="67">
        <v>0</v>
      </c>
      <c r="AL81" s="67">
        <v>0</v>
      </c>
      <c r="AM81" s="67">
        <v>0</v>
      </c>
      <c r="AN81" s="167">
        <f t="shared" si="7"/>
        <v>0</v>
      </c>
      <c r="AP81" s="168" t="s">
        <v>2246</v>
      </c>
    </row>
    <row r="82" spans="2:42" s="168" customFormat="1" ht="27.95" customHeight="1">
      <c r="B82" s="163">
        <v>74</v>
      </c>
      <c r="C82" s="59" t="s">
        <v>86</v>
      </c>
      <c r="D82" s="59"/>
      <c r="E82" s="59"/>
      <c r="F82" s="64" t="s">
        <v>352</v>
      </c>
      <c r="G82" s="64" t="s">
        <v>2076</v>
      </c>
      <c r="H82" s="64" t="s">
        <v>2076</v>
      </c>
      <c r="I82" s="64" t="s">
        <v>2075</v>
      </c>
      <c r="J82" s="64"/>
      <c r="K82" s="63"/>
      <c r="L82" s="164" t="s">
        <v>838</v>
      </c>
      <c r="M82" s="165" t="s">
        <v>622</v>
      </c>
      <c r="N82" s="63" t="s">
        <v>839</v>
      </c>
      <c r="O82" s="163"/>
      <c r="P82" s="63"/>
      <c r="Q82" s="164" t="s">
        <v>838</v>
      </c>
      <c r="R82" s="63" t="s">
        <v>622</v>
      </c>
      <c r="S82" s="63" t="s">
        <v>1318</v>
      </c>
      <c r="T82" s="163" t="s">
        <v>1319</v>
      </c>
      <c r="U82" s="163"/>
      <c r="V82" s="70"/>
      <c r="W82" s="70"/>
      <c r="X82" s="166">
        <f t="shared" si="4"/>
        <v>0</v>
      </c>
      <c r="Y82" s="174">
        <f t="shared" si="5"/>
        <v>0</v>
      </c>
      <c r="Z82" s="173">
        <f t="shared" si="6"/>
        <v>0</v>
      </c>
      <c r="AA82" s="79"/>
      <c r="AB82" s="67">
        <v>0</v>
      </c>
      <c r="AC82" s="67">
        <v>0</v>
      </c>
      <c r="AD82" s="67">
        <v>0</v>
      </c>
      <c r="AE82" s="67">
        <v>0</v>
      </c>
      <c r="AF82" s="67">
        <v>0</v>
      </c>
      <c r="AG82" s="67">
        <v>0</v>
      </c>
      <c r="AH82" s="67">
        <v>0</v>
      </c>
      <c r="AI82" s="67">
        <v>0</v>
      </c>
      <c r="AJ82" s="67">
        <v>0</v>
      </c>
      <c r="AK82" s="67">
        <v>0</v>
      </c>
      <c r="AL82" s="67">
        <v>0</v>
      </c>
      <c r="AM82" s="67">
        <v>0</v>
      </c>
      <c r="AN82" s="167">
        <f t="shared" si="7"/>
        <v>0</v>
      </c>
    </row>
    <row r="83" spans="2:42" s="168" customFormat="1" ht="27.95" customHeight="1">
      <c r="B83" s="163">
        <v>75</v>
      </c>
      <c r="C83" s="74" t="s">
        <v>87</v>
      </c>
      <c r="D83" s="74"/>
      <c r="E83" s="74" t="s">
        <v>1789</v>
      </c>
      <c r="F83" s="63" t="s">
        <v>353</v>
      </c>
      <c r="G83" s="63" t="s">
        <v>354</v>
      </c>
      <c r="H83" s="63" t="s">
        <v>354</v>
      </c>
      <c r="I83" s="63" t="s">
        <v>1684</v>
      </c>
      <c r="J83" s="63" t="s">
        <v>583</v>
      </c>
      <c r="K83" s="63" t="s">
        <v>840</v>
      </c>
      <c r="L83" s="164" t="s">
        <v>841</v>
      </c>
      <c r="M83" s="165" t="s">
        <v>622</v>
      </c>
      <c r="N83" s="63" t="s">
        <v>842</v>
      </c>
      <c r="O83" s="163" t="s">
        <v>843</v>
      </c>
      <c r="P83" s="63" t="s">
        <v>840</v>
      </c>
      <c r="Q83" s="164" t="s">
        <v>841</v>
      </c>
      <c r="R83" s="63" t="s">
        <v>622</v>
      </c>
      <c r="S83" s="63" t="s">
        <v>1320</v>
      </c>
      <c r="T83" s="163" t="s">
        <v>843</v>
      </c>
      <c r="U83" s="163" t="s">
        <v>2349</v>
      </c>
      <c r="V83" s="70" t="s">
        <v>1321</v>
      </c>
      <c r="W83" s="70" t="s">
        <v>2348</v>
      </c>
      <c r="X83" s="166">
        <f t="shared" si="4"/>
        <v>2</v>
      </c>
      <c r="Y83" s="36">
        <f t="shared" si="5"/>
        <v>30000</v>
      </c>
      <c r="Z83" s="166">
        <f t="shared" si="6"/>
        <v>2</v>
      </c>
      <c r="AA83" s="79"/>
      <c r="AB83" s="67">
        <v>0</v>
      </c>
      <c r="AC83" s="67">
        <v>1</v>
      </c>
      <c r="AD83" s="67">
        <v>0</v>
      </c>
      <c r="AE83" s="67">
        <v>0</v>
      </c>
      <c r="AF83" s="67">
        <v>0</v>
      </c>
      <c r="AG83" s="67">
        <v>0</v>
      </c>
      <c r="AH83" s="67">
        <v>0</v>
      </c>
      <c r="AI83" s="67">
        <v>0</v>
      </c>
      <c r="AJ83" s="67">
        <v>0</v>
      </c>
      <c r="AK83" s="67">
        <v>0</v>
      </c>
      <c r="AL83" s="67">
        <v>0</v>
      </c>
      <c r="AM83" s="67">
        <v>1</v>
      </c>
      <c r="AN83" s="167">
        <f t="shared" si="7"/>
        <v>2</v>
      </c>
    </row>
    <row r="84" spans="2:42" s="168" customFormat="1" ht="27.95" customHeight="1">
      <c r="B84" s="163">
        <v>76</v>
      </c>
      <c r="C84" s="74" t="s">
        <v>88</v>
      </c>
      <c r="D84" s="74"/>
      <c r="E84" s="74" t="s">
        <v>1789</v>
      </c>
      <c r="F84" s="63" t="s">
        <v>355</v>
      </c>
      <c r="G84" s="63" t="s">
        <v>356</v>
      </c>
      <c r="H84" s="63" t="s">
        <v>356</v>
      </c>
      <c r="I84" s="63" t="s">
        <v>1685</v>
      </c>
      <c r="J84" s="63" t="s">
        <v>584</v>
      </c>
      <c r="K84" s="68" t="s">
        <v>844</v>
      </c>
      <c r="L84" s="164" t="s">
        <v>845</v>
      </c>
      <c r="M84" s="165" t="s">
        <v>622</v>
      </c>
      <c r="N84" s="63" t="s">
        <v>846</v>
      </c>
      <c r="O84" s="163" t="s">
        <v>847</v>
      </c>
      <c r="P84" s="63" t="s">
        <v>1571</v>
      </c>
      <c r="Q84" s="164" t="s">
        <v>845</v>
      </c>
      <c r="R84" s="63" t="s">
        <v>622</v>
      </c>
      <c r="S84" s="63" t="s">
        <v>1322</v>
      </c>
      <c r="T84" s="163" t="s">
        <v>847</v>
      </c>
      <c r="U84" s="163" t="s">
        <v>1323</v>
      </c>
      <c r="V84" s="71" t="s">
        <v>2166</v>
      </c>
      <c r="W84" s="71"/>
      <c r="X84" s="166">
        <f t="shared" si="4"/>
        <v>4</v>
      </c>
      <c r="Y84" s="36">
        <f t="shared" si="5"/>
        <v>0</v>
      </c>
      <c r="Z84" s="166">
        <f t="shared" si="6"/>
        <v>0</v>
      </c>
      <c r="AA84" s="79"/>
      <c r="AB84" s="67">
        <v>0</v>
      </c>
      <c r="AC84" s="67">
        <v>0</v>
      </c>
      <c r="AD84" s="67">
        <v>0</v>
      </c>
      <c r="AE84" s="67">
        <v>0</v>
      </c>
      <c r="AF84" s="67">
        <v>0</v>
      </c>
      <c r="AG84" s="67">
        <v>0</v>
      </c>
      <c r="AH84" s="67">
        <v>4</v>
      </c>
      <c r="AI84" s="67">
        <v>0</v>
      </c>
      <c r="AJ84" s="67">
        <v>0</v>
      </c>
      <c r="AK84" s="67">
        <v>0</v>
      </c>
      <c r="AL84" s="67">
        <v>0</v>
      </c>
      <c r="AM84" s="67">
        <v>0</v>
      </c>
      <c r="AN84" s="167">
        <f t="shared" si="7"/>
        <v>4</v>
      </c>
      <c r="AP84" s="168" t="s">
        <v>2246</v>
      </c>
    </row>
    <row r="85" spans="2:42" s="168" customFormat="1" ht="27.95" customHeight="1">
      <c r="B85" s="163">
        <v>77</v>
      </c>
      <c r="C85" s="74" t="s">
        <v>89</v>
      </c>
      <c r="D85" s="74"/>
      <c r="E85" s="74" t="s">
        <v>1789</v>
      </c>
      <c r="F85" s="63" t="s">
        <v>357</v>
      </c>
      <c r="G85" s="63" t="s">
        <v>358</v>
      </c>
      <c r="H85" s="63" t="s">
        <v>358</v>
      </c>
      <c r="I85" s="63" t="s">
        <v>1686</v>
      </c>
      <c r="J85" s="63" t="s">
        <v>554</v>
      </c>
      <c r="K85" s="63" t="s">
        <v>848</v>
      </c>
      <c r="L85" s="164" t="s">
        <v>849</v>
      </c>
      <c r="M85" s="165" t="s">
        <v>622</v>
      </c>
      <c r="N85" s="63" t="s">
        <v>850</v>
      </c>
      <c r="O85" s="163" t="s">
        <v>851</v>
      </c>
      <c r="P85" s="63" t="s">
        <v>1572</v>
      </c>
      <c r="Q85" s="164" t="s">
        <v>849</v>
      </c>
      <c r="R85" s="63" t="s">
        <v>622</v>
      </c>
      <c r="S85" s="63" t="s">
        <v>1324</v>
      </c>
      <c r="T85" s="163" t="s">
        <v>851</v>
      </c>
      <c r="U85" s="163" t="s">
        <v>2350</v>
      </c>
      <c r="V85" s="82" t="s">
        <v>2208</v>
      </c>
      <c r="W85" s="70"/>
      <c r="X85" s="166">
        <f t="shared" si="4"/>
        <v>2</v>
      </c>
      <c r="Y85" s="36">
        <f t="shared" si="5"/>
        <v>0</v>
      </c>
      <c r="Z85" s="166">
        <f t="shared" si="6"/>
        <v>0</v>
      </c>
      <c r="AA85" s="79"/>
      <c r="AB85" s="67">
        <v>0</v>
      </c>
      <c r="AC85" s="67">
        <v>0</v>
      </c>
      <c r="AD85" s="67">
        <v>0</v>
      </c>
      <c r="AE85" s="67">
        <v>0</v>
      </c>
      <c r="AF85" s="67">
        <v>0</v>
      </c>
      <c r="AG85" s="67">
        <v>0</v>
      </c>
      <c r="AH85" s="67">
        <v>2</v>
      </c>
      <c r="AI85" s="67">
        <v>0</v>
      </c>
      <c r="AJ85" s="67">
        <v>0</v>
      </c>
      <c r="AK85" s="67">
        <v>0</v>
      </c>
      <c r="AL85" s="67">
        <v>0</v>
      </c>
      <c r="AM85" s="67">
        <v>0</v>
      </c>
      <c r="AN85" s="167">
        <f t="shared" si="7"/>
        <v>2</v>
      </c>
      <c r="AP85" s="168" t="s">
        <v>2246</v>
      </c>
    </row>
    <row r="86" spans="2:42" s="168" customFormat="1" ht="27.95" customHeight="1">
      <c r="B86" s="163">
        <v>78</v>
      </c>
      <c r="C86" s="59" t="s">
        <v>90</v>
      </c>
      <c r="D86" s="59"/>
      <c r="E86" s="59"/>
      <c r="F86" s="64" t="s">
        <v>359</v>
      </c>
      <c r="G86" s="64" t="s">
        <v>359</v>
      </c>
      <c r="H86" s="64" t="s">
        <v>359</v>
      </c>
      <c r="I86" s="64" t="s">
        <v>1687</v>
      </c>
      <c r="J86" s="64"/>
      <c r="K86" s="63"/>
      <c r="L86" s="164" t="s">
        <v>852</v>
      </c>
      <c r="M86" s="165" t="s">
        <v>622</v>
      </c>
      <c r="N86" s="63" t="s">
        <v>853</v>
      </c>
      <c r="O86" s="163"/>
      <c r="P86" s="63"/>
      <c r="Q86" s="164" t="s">
        <v>852</v>
      </c>
      <c r="R86" s="63" t="s">
        <v>622</v>
      </c>
      <c r="S86" s="63" t="s">
        <v>1325</v>
      </c>
      <c r="T86" s="163" t="s">
        <v>1326</v>
      </c>
      <c r="U86" s="163"/>
      <c r="V86" s="70"/>
      <c r="W86" s="70"/>
      <c r="X86" s="166">
        <f t="shared" si="4"/>
        <v>0</v>
      </c>
      <c r="Y86" s="174">
        <f t="shared" si="5"/>
        <v>0</v>
      </c>
      <c r="Z86" s="173">
        <f t="shared" si="6"/>
        <v>0</v>
      </c>
      <c r="AA86" s="79"/>
      <c r="AB86" s="67">
        <v>0</v>
      </c>
      <c r="AC86" s="67">
        <v>0</v>
      </c>
      <c r="AD86" s="67">
        <v>0</v>
      </c>
      <c r="AE86" s="67">
        <v>0</v>
      </c>
      <c r="AF86" s="67">
        <v>0</v>
      </c>
      <c r="AG86" s="67">
        <v>0</v>
      </c>
      <c r="AH86" s="67">
        <v>0</v>
      </c>
      <c r="AI86" s="67">
        <v>0</v>
      </c>
      <c r="AJ86" s="67">
        <v>0</v>
      </c>
      <c r="AK86" s="67">
        <v>0</v>
      </c>
      <c r="AL86" s="67">
        <v>0</v>
      </c>
      <c r="AM86" s="67">
        <v>0</v>
      </c>
      <c r="AN86" s="167">
        <f t="shared" si="7"/>
        <v>0</v>
      </c>
      <c r="AP86" s="168" t="s">
        <v>2246</v>
      </c>
    </row>
    <row r="87" spans="2:42" s="168" customFormat="1" ht="27.95" customHeight="1">
      <c r="B87" s="163">
        <v>79</v>
      </c>
      <c r="C87" s="59" t="s">
        <v>91</v>
      </c>
      <c r="D87" s="59"/>
      <c r="E87" s="59"/>
      <c r="F87" s="64" t="s">
        <v>360</v>
      </c>
      <c r="G87" s="64" t="s">
        <v>361</v>
      </c>
      <c r="H87" s="64" t="s">
        <v>361</v>
      </c>
      <c r="I87" s="64" t="s">
        <v>1688</v>
      </c>
      <c r="J87" s="64" t="s">
        <v>585</v>
      </c>
      <c r="K87" s="63" t="s">
        <v>854</v>
      </c>
      <c r="L87" s="164" t="s">
        <v>855</v>
      </c>
      <c r="M87" s="165" t="s">
        <v>622</v>
      </c>
      <c r="N87" s="63" t="s">
        <v>856</v>
      </c>
      <c r="O87" s="163" t="s">
        <v>857</v>
      </c>
      <c r="P87" s="63" t="s">
        <v>1573</v>
      </c>
      <c r="Q87" s="164" t="s">
        <v>855</v>
      </c>
      <c r="R87" s="63" t="s">
        <v>622</v>
      </c>
      <c r="S87" s="63" t="s">
        <v>856</v>
      </c>
      <c r="T87" s="163" t="s">
        <v>857</v>
      </c>
      <c r="U87" s="163" t="s">
        <v>1327</v>
      </c>
      <c r="V87" s="70" t="s">
        <v>1328</v>
      </c>
      <c r="W87" s="70"/>
      <c r="X87" s="166">
        <f t="shared" si="4"/>
        <v>0</v>
      </c>
      <c r="Y87" s="174">
        <f t="shared" si="5"/>
        <v>0</v>
      </c>
      <c r="Z87" s="173">
        <f t="shared" si="6"/>
        <v>0</v>
      </c>
      <c r="AA87" s="79"/>
      <c r="AB87" s="67">
        <v>0</v>
      </c>
      <c r="AC87" s="67">
        <v>0</v>
      </c>
      <c r="AD87" s="67">
        <v>0</v>
      </c>
      <c r="AE87" s="67">
        <v>0</v>
      </c>
      <c r="AF87" s="67">
        <v>0</v>
      </c>
      <c r="AG87" s="67">
        <v>0</v>
      </c>
      <c r="AH87" s="67">
        <v>0</v>
      </c>
      <c r="AI87" s="67">
        <v>0</v>
      </c>
      <c r="AJ87" s="67">
        <v>0</v>
      </c>
      <c r="AK87" s="67">
        <v>0</v>
      </c>
      <c r="AL87" s="67">
        <v>0</v>
      </c>
      <c r="AM87" s="67">
        <v>0</v>
      </c>
      <c r="AN87" s="167">
        <f t="shared" si="7"/>
        <v>0</v>
      </c>
      <c r="AP87" s="168" t="s">
        <v>2246</v>
      </c>
    </row>
    <row r="88" spans="2:42" s="168" customFormat="1" ht="27.95" customHeight="1">
      <c r="B88" s="163">
        <v>80</v>
      </c>
      <c r="C88" s="74" t="s">
        <v>92</v>
      </c>
      <c r="D88" s="74"/>
      <c r="E88" s="74" t="s">
        <v>1789</v>
      </c>
      <c r="F88" s="63" t="s">
        <v>362</v>
      </c>
      <c r="G88" s="63" t="s">
        <v>363</v>
      </c>
      <c r="H88" s="63" t="s">
        <v>363</v>
      </c>
      <c r="I88" s="63" t="s">
        <v>2077</v>
      </c>
      <c r="J88" s="63"/>
      <c r="K88" s="63" t="s">
        <v>2433</v>
      </c>
      <c r="L88" s="164" t="s">
        <v>858</v>
      </c>
      <c r="M88" s="165" t="s">
        <v>622</v>
      </c>
      <c r="N88" s="63" t="s">
        <v>859</v>
      </c>
      <c r="O88" s="163" t="s">
        <v>2434</v>
      </c>
      <c r="P88" s="63" t="s">
        <v>2433</v>
      </c>
      <c r="Q88" s="164" t="s">
        <v>2435</v>
      </c>
      <c r="R88" s="63" t="s">
        <v>622</v>
      </c>
      <c r="S88" s="63" t="s">
        <v>2436</v>
      </c>
      <c r="T88" s="163" t="s">
        <v>2437</v>
      </c>
      <c r="U88" s="163" t="s">
        <v>2438</v>
      </c>
      <c r="V88" s="70" t="s">
        <v>2439</v>
      </c>
      <c r="W88" s="70"/>
      <c r="X88" s="166">
        <f t="shared" si="4"/>
        <v>1</v>
      </c>
      <c r="Y88" s="36">
        <f t="shared" si="5"/>
        <v>0</v>
      </c>
      <c r="Z88" s="166">
        <f t="shared" si="6"/>
        <v>0</v>
      </c>
      <c r="AA88" s="79"/>
      <c r="AB88" s="67">
        <v>0</v>
      </c>
      <c r="AC88" s="67">
        <v>0</v>
      </c>
      <c r="AD88" s="67">
        <v>0</v>
      </c>
      <c r="AE88" s="67">
        <v>0</v>
      </c>
      <c r="AF88" s="67">
        <v>0</v>
      </c>
      <c r="AG88" s="67">
        <v>0</v>
      </c>
      <c r="AH88" s="67">
        <v>1</v>
      </c>
      <c r="AI88" s="67">
        <v>0</v>
      </c>
      <c r="AJ88" s="67">
        <v>0</v>
      </c>
      <c r="AK88" s="67">
        <v>0</v>
      </c>
      <c r="AL88" s="67">
        <v>0</v>
      </c>
      <c r="AM88" s="67">
        <v>0</v>
      </c>
      <c r="AN88" s="167">
        <f t="shared" si="7"/>
        <v>1</v>
      </c>
      <c r="AP88" s="168" t="s">
        <v>2246</v>
      </c>
    </row>
    <row r="89" spans="2:42" s="168" customFormat="1" ht="27.95" customHeight="1">
      <c r="B89" s="163">
        <v>81</v>
      </c>
      <c r="C89" s="59" t="s">
        <v>93</v>
      </c>
      <c r="D89" s="59"/>
      <c r="E89" s="59"/>
      <c r="F89" s="64" t="s">
        <v>364</v>
      </c>
      <c r="G89" s="64" t="s">
        <v>364</v>
      </c>
      <c r="H89" s="64" t="s">
        <v>364</v>
      </c>
      <c r="I89" s="64" t="s">
        <v>2078</v>
      </c>
      <c r="J89" s="64"/>
      <c r="K89" s="63"/>
      <c r="L89" s="164" t="s">
        <v>656</v>
      </c>
      <c r="M89" s="165" t="s">
        <v>622</v>
      </c>
      <c r="N89" s="63" t="s">
        <v>860</v>
      </c>
      <c r="O89" s="163"/>
      <c r="P89" s="63" t="s">
        <v>2103</v>
      </c>
      <c r="Q89" s="164" t="s">
        <v>656</v>
      </c>
      <c r="R89" s="63" t="s">
        <v>622</v>
      </c>
      <c r="S89" s="63" t="s">
        <v>1329</v>
      </c>
      <c r="T89" s="163" t="s">
        <v>657</v>
      </c>
      <c r="U89" s="163"/>
      <c r="V89" s="70"/>
      <c r="W89" s="70"/>
      <c r="X89" s="166">
        <f t="shared" si="4"/>
        <v>0</v>
      </c>
      <c r="Y89" s="174">
        <f t="shared" si="5"/>
        <v>0</v>
      </c>
      <c r="Z89" s="173">
        <f t="shared" si="6"/>
        <v>0</v>
      </c>
      <c r="AA89" s="79"/>
      <c r="AB89" s="67">
        <v>0</v>
      </c>
      <c r="AC89" s="67">
        <v>0</v>
      </c>
      <c r="AD89" s="67">
        <v>0</v>
      </c>
      <c r="AE89" s="67">
        <v>0</v>
      </c>
      <c r="AF89" s="67">
        <v>0</v>
      </c>
      <c r="AG89" s="67">
        <v>0</v>
      </c>
      <c r="AH89" s="67">
        <v>0</v>
      </c>
      <c r="AI89" s="67">
        <v>0</v>
      </c>
      <c r="AJ89" s="67">
        <v>0</v>
      </c>
      <c r="AK89" s="67">
        <v>0</v>
      </c>
      <c r="AL89" s="67">
        <v>0</v>
      </c>
      <c r="AM89" s="67">
        <v>0</v>
      </c>
      <c r="AN89" s="167">
        <f t="shared" si="7"/>
        <v>0</v>
      </c>
    </row>
    <row r="90" spans="2:42" s="168" customFormat="1" ht="27.95" customHeight="1">
      <c r="B90" s="163">
        <v>82</v>
      </c>
      <c r="C90" s="74" t="s">
        <v>94</v>
      </c>
      <c r="D90" s="74"/>
      <c r="E90" s="74" t="s">
        <v>1789</v>
      </c>
      <c r="F90" s="63" t="s">
        <v>365</v>
      </c>
      <c r="G90" s="63" t="s">
        <v>365</v>
      </c>
      <c r="H90" s="63" t="s">
        <v>365</v>
      </c>
      <c r="I90" s="63" t="s">
        <v>1689</v>
      </c>
      <c r="J90" s="63" t="s">
        <v>586</v>
      </c>
      <c r="K90" s="63" t="s">
        <v>861</v>
      </c>
      <c r="L90" s="164" t="s">
        <v>862</v>
      </c>
      <c r="M90" s="165" t="s">
        <v>622</v>
      </c>
      <c r="N90" s="63" t="s">
        <v>863</v>
      </c>
      <c r="O90" s="163" t="s">
        <v>864</v>
      </c>
      <c r="P90" s="63" t="s">
        <v>2188</v>
      </c>
      <c r="Q90" s="164" t="s">
        <v>862</v>
      </c>
      <c r="R90" s="63" t="s">
        <v>622</v>
      </c>
      <c r="S90" s="63" t="s">
        <v>863</v>
      </c>
      <c r="T90" s="163" t="s">
        <v>864</v>
      </c>
      <c r="U90" s="163" t="s">
        <v>2252</v>
      </c>
      <c r="V90" s="70" t="s">
        <v>2209</v>
      </c>
      <c r="W90" s="70"/>
      <c r="X90" s="166">
        <f t="shared" si="4"/>
        <v>19</v>
      </c>
      <c r="Y90" s="36">
        <f t="shared" si="5"/>
        <v>30000</v>
      </c>
      <c r="Z90" s="166">
        <f t="shared" si="6"/>
        <v>8</v>
      </c>
      <c r="AA90" s="79"/>
      <c r="AB90" s="67">
        <v>1</v>
      </c>
      <c r="AC90" s="67">
        <v>3</v>
      </c>
      <c r="AD90" s="67">
        <v>0</v>
      </c>
      <c r="AE90" s="67">
        <v>0</v>
      </c>
      <c r="AF90" s="67">
        <v>3</v>
      </c>
      <c r="AG90" s="67">
        <v>0</v>
      </c>
      <c r="AH90" s="67">
        <v>11</v>
      </c>
      <c r="AI90" s="67">
        <v>0</v>
      </c>
      <c r="AJ90" s="67">
        <v>0</v>
      </c>
      <c r="AK90" s="67">
        <v>1</v>
      </c>
      <c r="AL90" s="67">
        <v>0</v>
      </c>
      <c r="AM90" s="67">
        <v>0</v>
      </c>
      <c r="AN90" s="167">
        <f t="shared" si="7"/>
        <v>19</v>
      </c>
    </row>
    <row r="91" spans="2:42" s="168" customFormat="1" ht="27.95" customHeight="1">
      <c r="B91" s="163">
        <v>83</v>
      </c>
      <c r="C91" s="59" t="s">
        <v>95</v>
      </c>
      <c r="D91" s="59"/>
      <c r="E91" s="59"/>
      <c r="F91" s="64" t="s">
        <v>366</v>
      </c>
      <c r="G91" s="64" t="s">
        <v>367</v>
      </c>
      <c r="H91" s="64" t="s">
        <v>367</v>
      </c>
      <c r="I91" s="64" t="s">
        <v>2079</v>
      </c>
      <c r="J91" s="64"/>
      <c r="K91" s="63" t="s">
        <v>865</v>
      </c>
      <c r="L91" s="164" t="s">
        <v>866</v>
      </c>
      <c r="M91" s="165" t="s">
        <v>622</v>
      </c>
      <c r="N91" s="63" t="s">
        <v>867</v>
      </c>
      <c r="O91" s="163"/>
      <c r="P91" s="63" t="s">
        <v>1574</v>
      </c>
      <c r="Q91" s="164" t="s">
        <v>866</v>
      </c>
      <c r="R91" s="63" t="s">
        <v>622</v>
      </c>
      <c r="S91" s="63" t="s">
        <v>1330</v>
      </c>
      <c r="T91" s="163" t="s">
        <v>1331</v>
      </c>
      <c r="U91" s="163"/>
      <c r="V91" s="70"/>
      <c r="W91" s="70"/>
      <c r="X91" s="166">
        <f t="shared" si="4"/>
        <v>0</v>
      </c>
      <c r="Y91" s="174">
        <f t="shared" si="5"/>
        <v>0</v>
      </c>
      <c r="Z91" s="173">
        <f t="shared" si="6"/>
        <v>0</v>
      </c>
      <c r="AA91" s="79"/>
      <c r="AB91" s="67">
        <v>0</v>
      </c>
      <c r="AC91" s="67">
        <v>0</v>
      </c>
      <c r="AD91" s="67">
        <v>0</v>
      </c>
      <c r="AE91" s="67">
        <v>0</v>
      </c>
      <c r="AF91" s="67">
        <v>0</v>
      </c>
      <c r="AG91" s="67">
        <v>0</v>
      </c>
      <c r="AH91" s="67">
        <v>0</v>
      </c>
      <c r="AI91" s="67">
        <v>0</v>
      </c>
      <c r="AJ91" s="67">
        <v>0</v>
      </c>
      <c r="AK91" s="67">
        <v>0</v>
      </c>
      <c r="AL91" s="67">
        <v>0</v>
      </c>
      <c r="AM91" s="67">
        <v>0</v>
      </c>
      <c r="AN91" s="167">
        <f t="shared" si="7"/>
        <v>0</v>
      </c>
      <c r="AP91" s="168" t="s">
        <v>2246</v>
      </c>
    </row>
    <row r="92" spans="2:42" s="168" customFormat="1" ht="27.95" customHeight="1">
      <c r="B92" s="163">
        <v>84</v>
      </c>
      <c r="C92" s="74" t="s">
        <v>96</v>
      </c>
      <c r="D92" s="74"/>
      <c r="E92" s="74" t="s">
        <v>1789</v>
      </c>
      <c r="F92" s="63" t="s">
        <v>368</v>
      </c>
      <c r="G92" s="63" t="s">
        <v>369</v>
      </c>
      <c r="H92" s="63" t="s">
        <v>369</v>
      </c>
      <c r="I92" s="63" t="s">
        <v>1690</v>
      </c>
      <c r="J92" s="63" t="s">
        <v>587</v>
      </c>
      <c r="K92" s="63" t="s">
        <v>2387</v>
      </c>
      <c r="L92" s="164" t="s">
        <v>1976</v>
      </c>
      <c r="M92" s="165" t="s">
        <v>622</v>
      </c>
      <c r="N92" s="63" t="s">
        <v>1980</v>
      </c>
      <c r="O92" s="163" t="s">
        <v>868</v>
      </c>
      <c r="P92" s="63" t="s">
        <v>1977</v>
      </c>
      <c r="Q92" s="164" t="s">
        <v>1135</v>
      </c>
      <c r="R92" s="63" t="s">
        <v>622</v>
      </c>
      <c r="S92" s="68" t="s">
        <v>1979</v>
      </c>
      <c r="T92" s="163" t="s">
        <v>868</v>
      </c>
      <c r="U92" s="163" t="s">
        <v>1978</v>
      </c>
      <c r="V92" s="70" t="s">
        <v>2227</v>
      </c>
      <c r="W92" s="70"/>
      <c r="X92" s="166">
        <f t="shared" si="4"/>
        <v>2</v>
      </c>
      <c r="Y92" s="36">
        <f t="shared" si="5"/>
        <v>0</v>
      </c>
      <c r="Z92" s="166">
        <f t="shared" si="6"/>
        <v>0</v>
      </c>
      <c r="AA92" s="79"/>
      <c r="AB92" s="67">
        <v>0</v>
      </c>
      <c r="AC92" s="67">
        <v>0</v>
      </c>
      <c r="AD92" s="67">
        <v>0</v>
      </c>
      <c r="AE92" s="67">
        <v>0</v>
      </c>
      <c r="AF92" s="67">
        <v>0</v>
      </c>
      <c r="AG92" s="67">
        <v>0</v>
      </c>
      <c r="AH92" s="67">
        <v>2</v>
      </c>
      <c r="AI92" s="67">
        <v>0</v>
      </c>
      <c r="AJ92" s="67">
        <v>0</v>
      </c>
      <c r="AK92" s="67">
        <v>0</v>
      </c>
      <c r="AL92" s="67">
        <v>0</v>
      </c>
      <c r="AM92" s="67">
        <v>0</v>
      </c>
      <c r="AN92" s="167">
        <f t="shared" si="7"/>
        <v>2</v>
      </c>
      <c r="AP92" s="168" t="s">
        <v>2246</v>
      </c>
    </row>
    <row r="93" spans="2:42" s="168" customFormat="1" ht="27.95" customHeight="1">
      <c r="B93" s="163">
        <v>85</v>
      </c>
      <c r="C93" s="59" t="s">
        <v>97</v>
      </c>
      <c r="D93" s="59"/>
      <c r="E93" s="59"/>
      <c r="F93" s="64" t="s">
        <v>370</v>
      </c>
      <c r="G93" s="64" t="s">
        <v>371</v>
      </c>
      <c r="H93" s="64" t="s">
        <v>371</v>
      </c>
      <c r="I93" s="64" t="s">
        <v>1691</v>
      </c>
      <c r="J93" s="64" t="s">
        <v>554</v>
      </c>
      <c r="K93" s="63" t="s">
        <v>869</v>
      </c>
      <c r="L93" s="164" t="s">
        <v>870</v>
      </c>
      <c r="M93" s="165" t="s">
        <v>622</v>
      </c>
      <c r="N93" s="63" t="s">
        <v>871</v>
      </c>
      <c r="O93" s="163" t="s">
        <v>872</v>
      </c>
      <c r="P93" s="63" t="s">
        <v>1575</v>
      </c>
      <c r="Q93" s="164" t="s">
        <v>870</v>
      </c>
      <c r="R93" s="63" t="s">
        <v>622</v>
      </c>
      <c r="S93" s="63" t="s">
        <v>1332</v>
      </c>
      <c r="T93" s="163" t="s">
        <v>872</v>
      </c>
      <c r="U93" s="163" t="s">
        <v>1333</v>
      </c>
      <c r="V93" s="70" t="s">
        <v>1334</v>
      </c>
      <c r="W93" s="70"/>
      <c r="X93" s="166">
        <f t="shared" si="4"/>
        <v>0</v>
      </c>
      <c r="Y93" s="174">
        <f t="shared" si="5"/>
        <v>0</v>
      </c>
      <c r="Z93" s="173">
        <f t="shared" si="6"/>
        <v>0</v>
      </c>
      <c r="AA93" s="79"/>
      <c r="AB93" s="67">
        <v>0</v>
      </c>
      <c r="AC93" s="67">
        <v>0</v>
      </c>
      <c r="AD93" s="67">
        <v>0</v>
      </c>
      <c r="AE93" s="67">
        <v>0</v>
      </c>
      <c r="AF93" s="67">
        <v>0</v>
      </c>
      <c r="AG93" s="67">
        <v>0</v>
      </c>
      <c r="AH93" s="67">
        <v>0</v>
      </c>
      <c r="AI93" s="67">
        <v>0</v>
      </c>
      <c r="AJ93" s="67">
        <v>0</v>
      </c>
      <c r="AK93" s="67">
        <v>0</v>
      </c>
      <c r="AL93" s="67">
        <v>0</v>
      </c>
      <c r="AM93" s="67">
        <v>0</v>
      </c>
      <c r="AN93" s="167">
        <f t="shared" si="7"/>
        <v>0</v>
      </c>
      <c r="AP93" s="168" t="s">
        <v>2246</v>
      </c>
    </row>
    <row r="94" spans="2:42" s="168" customFormat="1" ht="27.95" customHeight="1">
      <c r="B94" s="163">
        <v>86</v>
      </c>
      <c r="C94" s="74" t="s">
        <v>98</v>
      </c>
      <c r="D94" s="74"/>
      <c r="E94" s="74" t="s">
        <v>1789</v>
      </c>
      <c r="F94" s="63" t="s">
        <v>372</v>
      </c>
      <c r="G94" s="63" t="s">
        <v>373</v>
      </c>
      <c r="H94" s="63" t="s">
        <v>373</v>
      </c>
      <c r="I94" s="63" t="s">
        <v>1692</v>
      </c>
      <c r="J94" s="63"/>
      <c r="K94" s="63" t="s">
        <v>1981</v>
      </c>
      <c r="L94" s="164" t="s">
        <v>873</v>
      </c>
      <c r="M94" s="165" t="s">
        <v>622</v>
      </c>
      <c r="N94" s="63" t="s">
        <v>874</v>
      </c>
      <c r="O94" s="163" t="s">
        <v>2189</v>
      </c>
      <c r="P94" s="63" t="s">
        <v>1576</v>
      </c>
      <c r="Q94" s="164" t="s">
        <v>873</v>
      </c>
      <c r="R94" s="63" t="s">
        <v>622</v>
      </c>
      <c r="S94" s="63" t="s">
        <v>1335</v>
      </c>
      <c r="T94" s="163" t="s">
        <v>1336</v>
      </c>
      <c r="U94" s="163" t="s">
        <v>1982</v>
      </c>
      <c r="V94" s="70" t="s">
        <v>2167</v>
      </c>
      <c r="W94" s="70"/>
      <c r="X94" s="166">
        <f t="shared" si="4"/>
        <v>3</v>
      </c>
      <c r="Y94" s="36">
        <f t="shared" si="5"/>
        <v>0</v>
      </c>
      <c r="Z94" s="166">
        <f t="shared" si="6"/>
        <v>0</v>
      </c>
      <c r="AA94" s="79"/>
      <c r="AB94" s="67">
        <v>0</v>
      </c>
      <c r="AC94" s="67">
        <v>0</v>
      </c>
      <c r="AD94" s="67">
        <v>0</v>
      </c>
      <c r="AE94" s="67">
        <v>0</v>
      </c>
      <c r="AF94" s="67">
        <v>0</v>
      </c>
      <c r="AG94" s="67">
        <v>0</v>
      </c>
      <c r="AH94" s="67">
        <v>3</v>
      </c>
      <c r="AI94" s="67">
        <v>0</v>
      </c>
      <c r="AJ94" s="67">
        <v>0</v>
      </c>
      <c r="AK94" s="67">
        <v>0</v>
      </c>
      <c r="AL94" s="67">
        <v>0</v>
      </c>
      <c r="AM94" s="67">
        <v>0</v>
      </c>
      <c r="AN94" s="167">
        <f t="shared" si="7"/>
        <v>3</v>
      </c>
    </row>
    <row r="95" spans="2:42" s="168" customFormat="1" ht="27.95" customHeight="1">
      <c r="B95" s="163">
        <v>87</v>
      </c>
      <c r="C95" s="74" t="s">
        <v>99</v>
      </c>
      <c r="D95" s="74"/>
      <c r="E95" s="74" t="s">
        <v>1789</v>
      </c>
      <c r="F95" s="63" t="s">
        <v>374</v>
      </c>
      <c r="G95" s="63" t="s">
        <v>375</v>
      </c>
      <c r="H95" s="63" t="s">
        <v>375</v>
      </c>
      <c r="I95" s="63" t="s">
        <v>1693</v>
      </c>
      <c r="J95" s="63" t="s">
        <v>588</v>
      </c>
      <c r="K95" s="63" t="s">
        <v>1983</v>
      </c>
      <c r="L95" s="164" t="s">
        <v>875</v>
      </c>
      <c r="M95" s="165" t="s">
        <v>622</v>
      </c>
      <c r="N95" s="63" t="s">
        <v>876</v>
      </c>
      <c r="O95" s="163" t="s">
        <v>877</v>
      </c>
      <c r="P95" s="63" t="s">
        <v>1577</v>
      </c>
      <c r="Q95" s="164" t="s">
        <v>875</v>
      </c>
      <c r="R95" s="63" t="s">
        <v>622</v>
      </c>
      <c r="S95" s="63" t="s">
        <v>1337</v>
      </c>
      <c r="T95" s="163" t="s">
        <v>877</v>
      </c>
      <c r="U95" s="163" t="s">
        <v>1338</v>
      </c>
      <c r="V95" s="70" t="s">
        <v>1339</v>
      </c>
      <c r="W95" s="70"/>
      <c r="X95" s="166">
        <f t="shared" si="4"/>
        <v>4</v>
      </c>
      <c r="Y95" s="36">
        <f t="shared" si="5"/>
        <v>0</v>
      </c>
      <c r="Z95" s="166">
        <f t="shared" si="6"/>
        <v>0</v>
      </c>
      <c r="AA95" s="79"/>
      <c r="AB95" s="67">
        <v>0</v>
      </c>
      <c r="AC95" s="67">
        <v>0</v>
      </c>
      <c r="AD95" s="67">
        <v>0</v>
      </c>
      <c r="AE95" s="67">
        <v>0</v>
      </c>
      <c r="AF95" s="67">
        <v>0</v>
      </c>
      <c r="AG95" s="67">
        <v>0</v>
      </c>
      <c r="AH95" s="67">
        <v>4</v>
      </c>
      <c r="AI95" s="67">
        <v>0</v>
      </c>
      <c r="AJ95" s="67">
        <v>0</v>
      </c>
      <c r="AK95" s="67">
        <v>0</v>
      </c>
      <c r="AL95" s="67">
        <v>0</v>
      </c>
      <c r="AM95" s="67">
        <v>0</v>
      </c>
      <c r="AN95" s="167">
        <f t="shared" si="7"/>
        <v>4</v>
      </c>
    </row>
    <row r="96" spans="2:42" s="168" customFormat="1" ht="27.95" customHeight="1">
      <c r="B96" s="163">
        <v>88</v>
      </c>
      <c r="C96" s="74" t="s">
        <v>100</v>
      </c>
      <c r="D96" s="74"/>
      <c r="E96" s="74" t="s">
        <v>1789</v>
      </c>
      <c r="F96" s="63" t="s">
        <v>376</v>
      </c>
      <c r="G96" s="63" t="s">
        <v>377</v>
      </c>
      <c r="H96" s="63" t="s">
        <v>377</v>
      </c>
      <c r="I96" s="63" t="s">
        <v>1694</v>
      </c>
      <c r="J96" s="63" t="s">
        <v>589</v>
      </c>
      <c r="K96" s="63" t="s">
        <v>878</v>
      </c>
      <c r="L96" s="164" t="s">
        <v>879</v>
      </c>
      <c r="M96" s="165" t="s">
        <v>622</v>
      </c>
      <c r="N96" s="63" t="s">
        <v>880</v>
      </c>
      <c r="O96" s="163" t="s">
        <v>881</v>
      </c>
      <c r="P96" s="63" t="s">
        <v>1578</v>
      </c>
      <c r="Q96" s="164" t="s">
        <v>879</v>
      </c>
      <c r="R96" s="63" t="s">
        <v>622</v>
      </c>
      <c r="S96" s="63" t="s">
        <v>1340</v>
      </c>
      <c r="T96" s="163" t="s">
        <v>881</v>
      </c>
      <c r="U96" s="163" t="s">
        <v>1341</v>
      </c>
      <c r="V96" s="70" t="s">
        <v>2168</v>
      </c>
      <c r="W96" s="70"/>
      <c r="X96" s="166">
        <f t="shared" si="4"/>
        <v>1</v>
      </c>
      <c r="Y96" s="36">
        <f t="shared" si="5"/>
        <v>0</v>
      </c>
      <c r="Z96" s="166">
        <f t="shared" si="6"/>
        <v>0</v>
      </c>
      <c r="AA96" s="79"/>
      <c r="AB96" s="67">
        <v>0</v>
      </c>
      <c r="AC96" s="67">
        <v>0</v>
      </c>
      <c r="AD96" s="67">
        <v>0</v>
      </c>
      <c r="AE96" s="67">
        <v>0</v>
      </c>
      <c r="AF96" s="67">
        <v>0</v>
      </c>
      <c r="AG96" s="67">
        <v>0</v>
      </c>
      <c r="AH96" s="67">
        <v>0</v>
      </c>
      <c r="AI96" s="67">
        <v>1</v>
      </c>
      <c r="AJ96" s="67">
        <v>0</v>
      </c>
      <c r="AK96" s="67">
        <v>0</v>
      </c>
      <c r="AL96" s="67">
        <v>0</v>
      </c>
      <c r="AM96" s="67">
        <v>0</v>
      </c>
      <c r="AN96" s="167">
        <f t="shared" si="7"/>
        <v>1</v>
      </c>
    </row>
    <row r="97" spans="2:42" s="168" customFormat="1" ht="27.95" customHeight="1">
      <c r="B97" s="163">
        <v>89</v>
      </c>
      <c r="C97" s="74" t="s">
        <v>101</v>
      </c>
      <c r="D97" s="74"/>
      <c r="E97" s="74" t="s">
        <v>1789</v>
      </c>
      <c r="F97" s="63" t="s">
        <v>378</v>
      </c>
      <c r="G97" s="63" t="s">
        <v>379</v>
      </c>
      <c r="H97" s="63" t="s">
        <v>379</v>
      </c>
      <c r="I97" s="63" t="s">
        <v>1695</v>
      </c>
      <c r="J97" s="63" t="s">
        <v>590</v>
      </c>
      <c r="K97" s="63" t="s">
        <v>2351</v>
      </c>
      <c r="L97" s="164" t="s">
        <v>882</v>
      </c>
      <c r="M97" s="165" t="s">
        <v>622</v>
      </c>
      <c r="N97" s="63" t="s">
        <v>883</v>
      </c>
      <c r="O97" s="163" t="s">
        <v>884</v>
      </c>
      <c r="P97" s="63" t="s">
        <v>2352</v>
      </c>
      <c r="Q97" s="164" t="s">
        <v>882</v>
      </c>
      <c r="R97" s="63" t="s">
        <v>622</v>
      </c>
      <c r="S97" s="63" t="s">
        <v>1342</v>
      </c>
      <c r="T97" s="163" t="s">
        <v>884</v>
      </c>
      <c r="U97" s="163" t="s">
        <v>1343</v>
      </c>
      <c r="V97" s="70" t="s">
        <v>2169</v>
      </c>
      <c r="W97" s="70"/>
      <c r="X97" s="166">
        <f t="shared" si="4"/>
        <v>1</v>
      </c>
      <c r="Y97" s="36">
        <f t="shared" si="5"/>
        <v>0</v>
      </c>
      <c r="Z97" s="166">
        <f t="shared" si="6"/>
        <v>0</v>
      </c>
      <c r="AA97" s="79"/>
      <c r="AB97" s="67">
        <v>0</v>
      </c>
      <c r="AC97" s="67">
        <v>0</v>
      </c>
      <c r="AD97" s="67">
        <v>0</v>
      </c>
      <c r="AE97" s="67">
        <v>0</v>
      </c>
      <c r="AF97" s="67">
        <v>0</v>
      </c>
      <c r="AG97" s="67">
        <v>0</v>
      </c>
      <c r="AH97" s="67">
        <v>1</v>
      </c>
      <c r="AI97" s="67">
        <v>0</v>
      </c>
      <c r="AJ97" s="67">
        <v>0</v>
      </c>
      <c r="AK97" s="67">
        <v>0</v>
      </c>
      <c r="AL97" s="67">
        <v>0</v>
      </c>
      <c r="AM97" s="67">
        <v>0</v>
      </c>
      <c r="AN97" s="167">
        <f t="shared" si="7"/>
        <v>1</v>
      </c>
      <c r="AP97" s="168" t="s">
        <v>2246</v>
      </c>
    </row>
    <row r="98" spans="2:42" s="168" customFormat="1" ht="27.95" customHeight="1">
      <c r="B98" s="163">
        <v>90</v>
      </c>
      <c r="C98" s="74" t="s">
        <v>102</v>
      </c>
      <c r="D98" s="74"/>
      <c r="E98" s="74" t="s">
        <v>1789</v>
      </c>
      <c r="F98" s="63" t="s">
        <v>380</v>
      </c>
      <c r="G98" s="63" t="s">
        <v>381</v>
      </c>
      <c r="H98" s="63" t="s">
        <v>381</v>
      </c>
      <c r="I98" s="63" t="s">
        <v>1696</v>
      </c>
      <c r="J98" s="63" t="s">
        <v>591</v>
      </c>
      <c r="K98" s="63" t="s">
        <v>885</v>
      </c>
      <c r="L98" s="164" t="s">
        <v>886</v>
      </c>
      <c r="M98" s="165" t="s">
        <v>622</v>
      </c>
      <c r="N98" s="63" t="s">
        <v>887</v>
      </c>
      <c r="O98" s="163" t="s">
        <v>888</v>
      </c>
      <c r="P98" s="63" t="s">
        <v>2009</v>
      </c>
      <c r="Q98" s="164" t="s">
        <v>886</v>
      </c>
      <c r="R98" s="63" t="s">
        <v>622</v>
      </c>
      <c r="S98" s="63" t="s">
        <v>1344</v>
      </c>
      <c r="T98" s="163" t="s">
        <v>888</v>
      </c>
      <c r="U98" s="163" t="s">
        <v>2010</v>
      </c>
      <c r="V98" s="70" t="s">
        <v>2210</v>
      </c>
      <c r="W98" s="70"/>
      <c r="X98" s="166">
        <f t="shared" si="4"/>
        <v>1</v>
      </c>
      <c r="Y98" s="36">
        <f t="shared" si="5"/>
        <v>0</v>
      </c>
      <c r="Z98" s="166">
        <f t="shared" si="6"/>
        <v>0</v>
      </c>
      <c r="AA98" s="79"/>
      <c r="AB98" s="67">
        <v>0</v>
      </c>
      <c r="AC98" s="67">
        <v>0</v>
      </c>
      <c r="AD98" s="67">
        <v>0</v>
      </c>
      <c r="AE98" s="67">
        <v>0</v>
      </c>
      <c r="AF98" s="67">
        <v>0</v>
      </c>
      <c r="AG98" s="67">
        <v>0</v>
      </c>
      <c r="AH98" s="67">
        <v>1</v>
      </c>
      <c r="AI98" s="67">
        <v>0</v>
      </c>
      <c r="AJ98" s="67">
        <v>0</v>
      </c>
      <c r="AK98" s="67">
        <v>0</v>
      </c>
      <c r="AL98" s="67">
        <v>0</v>
      </c>
      <c r="AM98" s="67">
        <v>0</v>
      </c>
      <c r="AN98" s="167">
        <f t="shared" si="7"/>
        <v>1</v>
      </c>
      <c r="AP98" s="168" t="s">
        <v>2246</v>
      </c>
    </row>
    <row r="99" spans="2:42" s="168" customFormat="1" ht="27.95" customHeight="1">
      <c r="B99" s="163">
        <v>91</v>
      </c>
      <c r="C99" s="59" t="s">
        <v>103</v>
      </c>
      <c r="D99" s="59"/>
      <c r="E99" s="59"/>
      <c r="F99" s="64" t="s">
        <v>382</v>
      </c>
      <c r="G99" s="64" t="s">
        <v>382</v>
      </c>
      <c r="H99" s="64" t="s">
        <v>382</v>
      </c>
      <c r="I99" s="64" t="s">
        <v>1697</v>
      </c>
      <c r="J99" s="64"/>
      <c r="K99" s="63"/>
      <c r="L99" s="164" t="s">
        <v>889</v>
      </c>
      <c r="M99" s="165" t="s">
        <v>622</v>
      </c>
      <c r="N99" s="63" t="s">
        <v>890</v>
      </c>
      <c r="O99" s="163"/>
      <c r="P99" s="63"/>
      <c r="Q99" s="164" t="s">
        <v>889</v>
      </c>
      <c r="R99" s="63" t="s">
        <v>622</v>
      </c>
      <c r="S99" s="63" t="s">
        <v>1345</v>
      </c>
      <c r="T99" s="163" t="s">
        <v>1346</v>
      </c>
      <c r="U99" s="163"/>
      <c r="V99" s="70"/>
      <c r="W99" s="70"/>
      <c r="X99" s="166">
        <f t="shared" si="4"/>
        <v>0</v>
      </c>
      <c r="Y99" s="174">
        <f t="shared" si="5"/>
        <v>0</v>
      </c>
      <c r="Z99" s="173">
        <f t="shared" si="6"/>
        <v>0</v>
      </c>
      <c r="AA99" s="79"/>
      <c r="AB99" s="67">
        <v>0</v>
      </c>
      <c r="AC99" s="67">
        <v>0</v>
      </c>
      <c r="AD99" s="67">
        <v>0</v>
      </c>
      <c r="AE99" s="67">
        <v>0</v>
      </c>
      <c r="AF99" s="67">
        <v>0</v>
      </c>
      <c r="AG99" s="67">
        <v>0</v>
      </c>
      <c r="AH99" s="67">
        <v>0</v>
      </c>
      <c r="AI99" s="67">
        <v>0</v>
      </c>
      <c r="AJ99" s="67">
        <v>0</v>
      </c>
      <c r="AK99" s="67">
        <v>0</v>
      </c>
      <c r="AL99" s="67">
        <v>0</v>
      </c>
      <c r="AM99" s="67">
        <v>0</v>
      </c>
      <c r="AN99" s="167">
        <f t="shared" si="7"/>
        <v>0</v>
      </c>
      <c r="AP99" s="168" t="s">
        <v>2246</v>
      </c>
    </row>
    <row r="100" spans="2:42" s="168" customFormat="1" ht="27.95" customHeight="1">
      <c r="B100" s="163">
        <v>92</v>
      </c>
      <c r="C100" s="59" t="s">
        <v>104</v>
      </c>
      <c r="D100" s="59"/>
      <c r="E100" s="59"/>
      <c r="F100" s="64" t="s">
        <v>383</v>
      </c>
      <c r="G100" s="64" t="s">
        <v>384</v>
      </c>
      <c r="H100" s="64" t="s">
        <v>384</v>
      </c>
      <c r="I100" s="64" t="s">
        <v>2080</v>
      </c>
      <c r="J100" s="64" t="s">
        <v>554</v>
      </c>
      <c r="K100" s="63" t="s">
        <v>891</v>
      </c>
      <c r="L100" s="164" t="s">
        <v>892</v>
      </c>
      <c r="M100" s="165" t="s">
        <v>622</v>
      </c>
      <c r="N100" s="63" t="s">
        <v>893</v>
      </c>
      <c r="O100" s="163" t="s">
        <v>894</v>
      </c>
      <c r="P100" s="63" t="s">
        <v>1579</v>
      </c>
      <c r="Q100" s="164" t="s">
        <v>892</v>
      </c>
      <c r="R100" s="63" t="s">
        <v>622</v>
      </c>
      <c r="S100" s="63" t="s">
        <v>1347</v>
      </c>
      <c r="T100" s="163" t="s">
        <v>1348</v>
      </c>
      <c r="U100" s="163" t="s">
        <v>554</v>
      </c>
      <c r="V100" s="70" t="s">
        <v>1349</v>
      </c>
      <c r="W100" s="70"/>
      <c r="X100" s="166">
        <f t="shared" si="4"/>
        <v>0</v>
      </c>
      <c r="Y100" s="174">
        <f t="shared" si="5"/>
        <v>0</v>
      </c>
      <c r="Z100" s="173">
        <f t="shared" si="6"/>
        <v>0</v>
      </c>
      <c r="AA100" s="79"/>
      <c r="AB100" s="67">
        <v>0</v>
      </c>
      <c r="AC100" s="67">
        <v>0</v>
      </c>
      <c r="AD100" s="67">
        <v>0</v>
      </c>
      <c r="AE100" s="67">
        <v>0</v>
      </c>
      <c r="AF100" s="67">
        <v>0</v>
      </c>
      <c r="AG100" s="67">
        <v>0</v>
      </c>
      <c r="AH100" s="67">
        <v>0</v>
      </c>
      <c r="AI100" s="67">
        <v>0</v>
      </c>
      <c r="AJ100" s="67">
        <v>0</v>
      </c>
      <c r="AK100" s="67">
        <v>0</v>
      </c>
      <c r="AL100" s="67">
        <v>0</v>
      </c>
      <c r="AM100" s="67">
        <v>0</v>
      </c>
      <c r="AN100" s="167">
        <f t="shared" si="7"/>
        <v>0</v>
      </c>
      <c r="AP100" s="168" t="s">
        <v>2246</v>
      </c>
    </row>
    <row r="101" spans="2:42" s="168" customFormat="1" ht="27.95" customHeight="1">
      <c r="B101" s="163">
        <v>93</v>
      </c>
      <c r="C101" s="74" t="s">
        <v>105</v>
      </c>
      <c r="D101" s="74"/>
      <c r="E101" s="74" t="s">
        <v>1789</v>
      </c>
      <c r="F101" s="63" t="s">
        <v>385</v>
      </c>
      <c r="G101" s="63" t="s">
        <v>386</v>
      </c>
      <c r="H101" s="63" t="s">
        <v>386</v>
      </c>
      <c r="I101" s="63" t="s">
        <v>1698</v>
      </c>
      <c r="J101" s="63" t="s">
        <v>592</v>
      </c>
      <c r="K101" s="63" t="s">
        <v>2011</v>
      </c>
      <c r="L101" s="164" t="s">
        <v>895</v>
      </c>
      <c r="M101" s="165" t="s">
        <v>622</v>
      </c>
      <c r="N101" s="63" t="s">
        <v>896</v>
      </c>
      <c r="O101" s="163" t="s">
        <v>897</v>
      </c>
      <c r="P101" s="63" t="s">
        <v>1580</v>
      </c>
      <c r="Q101" s="164" t="s">
        <v>895</v>
      </c>
      <c r="R101" s="63" t="s">
        <v>622</v>
      </c>
      <c r="S101" s="63" t="s">
        <v>1350</v>
      </c>
      <c r="T101" s="163" t="s">
        <v>897</v>
      </c>
      <c r="U101" s="163" t="s">
        <v>2012</v>
      </c>
      <c r="V101" s="70" t="s">
        <v>2228</v>
      </c>
      <c r="W101" s="70"/>
      <c r="X101" s="166">
        <f t="shared" si="4"/>
        <v>1</v>
      </c>
      <c r="Y101" s="36">
        <f t="shared" si="5"/>
        <v>0</v>
      </c>
      <c r="Z101" s="166">
        <f t="shared" si="6"/>
        <v>0</v>
      </c>
      <c r="AA101" s="79"/>
      <c r="AB101" s="67">
        <v>0</v>
      </c>
      <c r="AC101" s="67">
        <v>0</v>
      </c>
      <c r="AD101" s="67">
        <v>0</v>
      </c>
      <c r="AE101" s="67">
        <v>0</v>
      </c>
      <c r="AF101" s="67">
        <v>0</v>
      </c>
      <c r="AG101" s="67">
        <v>0</v>
      </c>
      <c r="AH101" s="67">
        <v>1</v>
      </c>
      <c r="AI101" s="67">
        <v>0</v>
      </c>
      <c r="AJ101" s="67">
        <v>0</v>
      </c>
      <c r="AK101" s="67">
        <v>0</v>
      </c>
      <c r="AL101" s="67">
        <v>0</v>
      </c>
      <c r="AM101" s="67">
        <v>0</v>
      </c>
      <c r="AN101" s="167">
        <f t="shared" si="7"/>
        <v>1</v>
      </c>
      <c r="AP101" s="168" t="s">
        <v>2246</v>
      </c>
    </row>
    <row r="102" spans="2:42" s="168" customFormat="1" ht="27.95" customHeight="1">
      <c r="B102" s="163">
        <v>94</v>
      </c>
      <c r="C102" s="59" t="s">
        <v>106</v>
      </c>
      <c r="D102" s="59"/>
      <c r="E102" s="59"/>
      <c r="F102" s="64" t="s">
        <v>387</v>
      </c>
      <c r="G102" s="64" t="s">
        <v>388</v>
      </c>
      <c r="H102" s="64" t="s">
        <v>388</v>
      </c>
      <c r="I102" s="64" t="s">
        <v>1699</v>
      </c>
      <c r="J102" s="64" t="s">
        <v>593</v>
      </c>
      <c r="K102" s="63" t="s">
        <v>898</v>
      </c>
      <c r="L102" s="164" t="s">
        <v>899</v>
      </c>
      <c r="M102" s="165" t="s">
        <v>622</v>
      </c>
      <c r="N102" s="63" t="s">
        <v>900</v>
      </c>
      <c r="O102" s="163" t="s">
        <v>901</v>
      </c>
      <c r="P102" s="63" t="s">
        <v>1581</v>
      </c>
      <c r="Q102" s="164" t="s">
        <v>899</v>
      </c>
      <c r="R102" s="63" t="s">
        <v>622</v>
      </c>
      <c r="S102" s="63" t="s">
        <v>1351</v>
      </c>
      <c r="T102" s="163" t="s">
        <v>901</v>
      </c>
      <c r="U102" s="163" t="s">
        <v>1352</v>
      </c>
      <c r="V102" s="70" t="s">
        <v>1353</v>
      </c>
      <c r="W102" s="70"/>
      <c r="X102" s="166">
        <f t="shared" si="4"/>
        <v>0</v>
      </c>
      <c r="Y102" s="174">
        <f t="shared" si="5"/>
        <v>0</v>
      </c>
      <c r="Z102" s="173">
        <f t="shared" si="6"/>
        <v>0</v>
      </c>
      <c r="AA102" s="79"/>
      <c r="AB102" s="67">
        <v>0</v>
      </c>
      <c r="AC102" s="67">
        <v>0</v>
      </c>
      <c r="AD102" s="67">
        <v>0</v>
      </c>
      <c r="AE102" s="67">
        <v>0</v>
      </c>
      <c r="AF102" s="67">
        <v>0</v>
      </c>
      <c r="AG102" s="67">
        <v>0</v>
      </c>
      <c r="AH102" s="67">
        <v>0</v>
      </c>
      <c r="AI102" s="67">
        <v>0</v>
      </c>
      <c r="AJ102" s="67">
        <v>0</v>
      </c>
      <c r="AK102" s="67">
        <v>0</v>
      </c>
      <c r="AL102" s="67">
        <v>0</v>
      </c>
      <c r="AM102" s="67">
        <v>0</v>
      </c>
      <c r="AN102" s="167">
        <f t="shared" si="7"/>
        <v>0</v>
      </c>
      <c r="AP102" s="168" t="s">
        <v>2246</v>
      </c>
    </row>
    <row r="103" spans="2:42" s="168" customFormat="1" ht="27.95" customHeight="1">
      <c r="B103" s="163">
        <v>95</v>
      </c>
      <c r="C103" s="74" t="s">
        <v>107</v>
      </c>
      <c r="D103" s="74"/>
      <c r="E103" s="74" t="s">
        <v>1789</v>
      </c>
      <c r="F103" s="63" t="s">
        <v>389</v>
      </c>
      <c r="G103" s="63" t="s">
        <v>390</v>
      </c>
      <c r="H103" s="63" t="s">
        <v>390</v>
      </c>
      <c r="I103" s="63" t="s">
        <v>1700</v>
      </c>
      <c r="J103" s="63" t="s">
        <v>594</v>
      </c>
      <c r="K103" s="63" t="s">
        <v>2353</v>
      </c>
      <c r="L103" s="164" t="s">
        <v>902</v>
      </c>
      <c r="M103" s="165" t="s">
        <v>622</v>
      </c>
      <c r="N103" s="63" t="s">
        <v>903</v>
      </c>
      <c r="O103" s="163" t="s">
        <v>904</v>
      </c>
      <c r="P103" s="63" t="s">
        <v>2354</v>
      </c>
      <c r="Q103" s="164" t="s">
        <v>902</v>
      </c>
      <c r="R103" s="63" t="s">
        <v>622</v>
      </c>
      <c r="S103" s="63" t="s">
        <v>1354</v>
      </c>
      <c r="T103" s="163" t="s">
        <v>904</v>
      </c>
      <c r="U103" s="163" t="s">
        <v>2355</v>
      </c>
      <c r="V103" s="70" t="s">
        <v>1355</v>
      </c>
      <c r="W103" s="70"/>
      <c r="X103" s="166">
        <f t="shared" si="4"/>
        <v>1</v>
      </c>
      <c r="Y103" s="36">
        <f t="shared" si="5"/>
        <v>0</v>
      </c>
      <c r="Z103" s="166">
        <f t="shared" si="6"/>
        <v>0</v>
      </c>
      <c r="AA103" s="79"/>
      <c r="AB103" s="67">
        <v>0</v>
      </c>
      <c r="AC103" s="67">
        <v>0</v>
      </c>
      <c r="AD103" s="67">
        <v>0</v>
      </c>
      <c r="AE103" s="67">
        <v>0</v>
      </c>
      <c r="AF103" s="67">
        <v>0</v>
      </c>
      <c r="AG103" s="67">
        <v>0</v>
      </c>
      <c r="AH103" s="67">
        <v>0</v>
      </c>
      <c r="AI103" s="67">
        <v>1</v>
      </c>
      <c r="AJ103" s="67">
        <v>0</v>
      </c>
      <c r="AK103" s="67">
        <v>0</v>
      </c>
      <c r="AL103" s="67">
        <v>0</v>
      </c>
      <c r="AM103" s="67">
        <v>0</v>
      </c>
      <c r="AN103" s="167">
        <f t="shared" si="7"/>
        <v>1</v>
      </c>
      <c r="AP103" s="168" t="s">
        <v>2246</v>
      </c>
    </row>
    <row r="104" spans="2:42" s="168" customFormat="1" ht="27.95" customHeight="1">
      <c r="B104" s="163">
        <v>96</v>
      </c>
      <c r="C104" s="59" t="s">
        <v>108</v>
      </c>
      <c r="D104" s="59"/>
      <c r="E104" s="59"/>
      <c r="F104" s="64" t="s">
        <v>391</v>
      </c>
      <c r="G104" s="64" t="s">
        <v>392</v>
      </c>
      <c r="H104" s="64" t="s">
        <v>392</v>
      </c>
      <c r="I104" s="64" t="s">
        <v>1701</v>
      </c>
      <c r="J104" s="64"/>
      <c r="K104" s="63" t="s">
        <v>705</v>
      </c>
      <c r="L104" s="164" t="s">
        <v>905</v>
      </c>
      <c r="M104" s="165" t="s">
        <v>622</v>
      </c>
      <c r="N104" s="63" t="s">
        <v>906</v>
      </c>
      <c r="O104" s="163"/>
      <c r="P104" s="63" t="s">
        <v>1582</v>
      </c>
      <c r="Q104" s="164" t="s">
        <v>905</v>
      </c>
      <c r="R104" s="63" t="s">
        <v>622</v>
      </c>
      <c r="S104" s="63" t="s">
        <v>1356</v>
      </c>
      <c r="T104" s="163" t="s">
        <v>1357</v>
      </c>
      <c r="U104" s="163"/>
      <c r="V104" s="70"/>
      <c r="W104" s="70"/>
      <c r="X104" s="166">
        <f t="shared" si="4"/>
        <v>0</v>
      </c>
      <c r="Y104" s="174">
        <f t="shared" si="5"/>
        <v>0</v>
      </c>
      <c r="Z104" s="173">
        <f t="shared" si="6"/>
        <v>0</v>
      </c>
      <c r="AA104" s="79"/>
      <c r="AB104" s="67">
        <v>0</v>
      </c>
      <c r="AC104" s="67">
        <v>0</v>
      </c>
      <c r="AD104" s="67">
        <v>0</v>
      </c>
      <c r="AE104" s="67">
        <v>0</v>
      </c>
      <c r="AF104" s="67">
        <v>0</v>
      </c>
      <c r="AG104" s="67">
        <v>0</v>
      </c>
      <c r="AH104" s="67">
        <v>0</v>
      </c>
      <c r="AI104" s="67">
        <v>0</v>
      </c>
      <c r="AJ104" s="67">
        <v>0</v>
      </c>
      <c r="AK104" s="67">
        <v>0</v>
      </c>
      <c r="AL104" s="67">
        <v>0</v>
      </c>
      <c r="AM104" s="67">
        <v>0</v>
      </c>
      <c r="AN104" s="167">
        <f t="shared" si="7"/>
        <v>0</v>
      </c>
      <c r="AP104" s="168" t="s">
        <v>2246</v>
      </c>
    </row>
    <row r="105" spans="2:42" s="168" customFormat="1" ht="27.95" customHeight="1">
      <c r="B105" s="163">
        <v>97</v>
      </c>
      <c r="C105" s="59" t="s">
        <v>109</v>
      </c>
      <c r="D105" s="59"/>
      <c r="E105" s="59"/>
      <c r="F105" s="64" t="s">
        <v>393</v>
      </c>
      <c r="G105" s="64" t="s">
        <v>393</v>
      </c>
      <c r="H105" s="64" t="s">
        <v>393</v>
      </c>
      <c r="I105" s="64" t="s">
        <v>1702</v>
      </c>
      <c r="J105" s="64"/>
      <c r="K105" s="63"/>
      <c r="L105" s="164" t="s">
        <v>907</v>
      </c>
      <c r="M105" s="165" t="s">
        <v>622</v>
      </c>
      <c r="N105" s="63" t="s">
        <v>908</v>
      </c>
      <c r="O105" s="163"/>
      <c r="P105" s="63"/>
      <c r="Q105" s="164" t="s">
        <v>907</v>
      </c>
      <c r="R105" s="63" t="s">
        <v>622</v>
      </c>
      <c r="S105" s="63" t="s">
        <v>1358</v>
      </c>
      <c r="T105" s="163" t="s">
        <v>1359</v>
      </c>
      <c r="U105" s="163"/>
      <c r="V105" s="70"/>
      <c r="W105" s="70"/>
      <c r="X105" s="166">
        <f t="shared" si="4"/>
        <v>0</v>
      </c>
      <c r="Y105" s="174">
        <f t="shared" si="5"/>
        <v>0</v>
      </c>
      <c r="Z105" s="173">
        <f t="shared" si="6"/>
        <v>0</v>
      </c>
      <c r="AA105" s="79"/>
      <c r="AB105" s="67">
        <v>0</v>
      </c>
      <c r="AC105" s="67">
        <v>0</v>
      </c>
      <c r="AD105" s="67">
        <v>0</v>
      </c>
      <c r="AE105" s="67">
        <v>0</v>
      </c>
      <c r="AF105" s="67">
        <v>0</v>
      </c>
      <c r="AG105" s="67">
        <v>0</v>
      </c>
      <c r="AH105" s="67">
        <v>0</v>
      </c>
      <c r="AI105" s="67">
        <v>0</v>
      </c>
      <c r="AJ105" s="67">
        <v>0</v>
      </c>
      <c r="AK105" s="67">
        <v>0</v>
      </c>
      <c r="AL105" s="67">
        <v>0</v>
      </c>
      <c r="AM105" s="67">
        <v>0</v>
      </c>
      <c r="AN105" s="167">
        <f t="shared" si="7"/>
        <v>0</v>
      </c>
      <c r="AP105" s="168" t="s">
        <v>2246</v>
      </c>
    </row>
    <row r="106" spans="2:42" s="168" customFormat="1" ht="27.95" customHeight="1">
      <c r="B106" s="163">
        <v>98</v>
      </c>
      <c r="C106" s="59" t="s">
        <v>110</v>
      </c>
      <c r="D106" s="59"/>
      <c r="E106" s="59"/>
      <c r="F106" s="64" t="s">
        <v>394</v>
      </c>
      <c r="G106" s="64" t="s">
        <v>395</v>
      </c>
      <c r="H106" s="64" t="s">
        <v>395</v>
      </c>
      <c r="I106" s="64" t="s">
        <v>1703</v>
      </c>
      <c r="J106" s="64" t="s">
        <v>595</v>
      </c>
      <c r="K106" s="63" t="s">
        <v>909</v>
      </c>
      <c r="L106" s="164" t="s">
        <v>910</v>
      </c>
      <c r="M106" s="165" t="s">
        <v>622</v>
      </c>
      <c r="N106" s="63" t="s">
        <v>911</v>
      </c>
      <c r="O106" s="163" t="s">
        <v>912</v>
      </c>
      <c r="P106" s="63" t="s">
        <v>1583</v>
      </c>
      <c r="Q106" s="164" t="s">
        <v>910</v>
      </c>
      <c r="R106" s="63" t="s">
        <v>622</v>
      </c>
      <c r="S106" s="63" t="s">
        <v>1360</v>
      </c>
      <c r="T106" s="163" t="s">
        <v>912</v>
      </c>
      <c r="U106" s="163" t="s">
        <v>1361</v>
      </c>
      <c r="V106" s="70" t="s">
        <v>1362</v>
      </c>
      <c r="W106" s="70"/>
      <c r="X106" s="166">
        <f t="shared" si="4"/>
        <v>0</v>
      </c>
      <c r="Y106" s="174">
        <f t="shared" si="5"/>
        <v>0</v>
      </c>
      <c r="Z106" s="173">
        <f t="shared" si="6"/>
        <v>0</v>
      </c>
      <c r="AA106" s="79"/>
      <c r="AB106" s="67">
        <v>0</v>
      </c>
      <c r="AC106" s="67">
        <v>0</v>
      </c>
      <c r="AD106" s="67">
        <v>0</v>
      </c>
      <c r="AE106" s="67">
        <v>0</v>
      </c>
      <c r="AF106" s="67">
        <v>0</v>
      </c>
      <c r="AG106" s="67">
        <v>0</v>
      </c>
      <c r="AH106" s="67">
        <v>0</v>
      </c>
      <c r="AI106" s="67">
        <v>0</v>
      </c>
      <c r="AJ106" s="67">
        <v>0</v>
      </c>
      <c r="AK106" s="67">
        <v>0</v>
      </c>
      <c r="AL106" s="67">
        <v>0</v>
      </c>
      <c r="AM106" s="67">
        <v>0</v>
      </c>
      <c r="AN106" s="167">
        <f t="shared" si="7"/>
        <v>0</v>
      </c>
      <c r="AP106" s="168" t="s">
        <v>2246</v>
      </c>
    </row>
    <row r="107" spans="2:42" s="168" customFormat="1" ht="27.95" customHeight="1">
      <c r="B107" s="163">
        <v>99</v>
      </c>
      <c r="C107" s="59" t="s">
        <v>111</v>
      </c>
      <c r="D107" s="59"/>
      <c r="E107" s="59"/>
      <c r="F107" s="64" t="s">
        <v>396</v>
      </c>
      <c r="G107" s="64" t="s">
        <v>397</v>
      </c>
      <c r="H107" s="64" t="s">
        <v>397</v>
      </c>
      <c r="I107" s="64" t="s">
        <v>1704</v>
      </c>
      <c r="J107" s="64"/>
      <c r="K107" s="63"/>
      <c r="L107" s="164" t="s">
        <v>913</v>
      </c>
      <c r="M107" s="165" t="s">
        <v>622</v>
      </c>
      <c r="N107" s="63" t="s">
        <v>914</v>
      </c>
      <c r="O107" s="163"/>
      <c r="P107" s="63"/>
      <c r="Q107" s="164" t="s">
        <v>913</v>
      </c>
      <c r="R107" s="63" t="s">
        <v>622</v>
      </c>
      <c r="S107" s="63" t="s">
        <v>1363</v>
      </c>
      <c r="T107" s="163" t="s">
        <v>1364</v>
      </c>
      <c r="U107" s="163"/>
      <c r="V107" s="70"/>
      <c r="W107" s="70"/>
      <c r="X107" s="166">
        <f t="shared" si="4"/>
        <v>0</v>
      </c>
      <c r="Y107" s="174">
        <f t="shared" si="5"/>
        <v>0</v>
      </c>
      <c r="Z107" s="173">
        <f t="shared" si="6"/>
        <v>0</v>
      </c>
      <c r="AA107" s="79"/>
      <c r="AB107" s="67">
        <v>0</v>
      </c>
      <c r="AC107" s="67">
        <v>0</v>
      </c>
      <c r="AD107" s="67">
        <v>0</v>
      </c>
      <c r="AE107" s="67">
        <v>0</v>
      </c>
      <c r="AF107" s="67">
        <v>0</v>
      </c>
      <c r="AG107" s="67">
        <v>0</v>
      </c>
      <c r="AH107" s="67">
        <v>0</v>
      </c>
      <c r="AI107" s="67">
        <v>0</v>
      </c>
      <c r="AJ107" s="67">
        <v>0</v>
      </c>
      <c r="AK107" s="67">
        <v>0</v>
      </c>
      <c r="AL107" s="67">
        <v>0</v>
      </c>
      <c r="AM107" s="67">
        <v>0</v>
      </c>
      <c r="AN107" s="167">
        <f t="shared" si="7"/>
        <v>0</v>
      </c>
    </row>
    <row r="108" spans="2:42" s="168" customFormat="1" ht="27.95" customHeight="1">
      <c r="B108" s="163">
        <v>100</v>
      </c>
      <c r="C108" s="74" t="s">
        <v>112</v>
      </c>
      <c r="D108" s="74"/>
      <c r="E108" s="74" t="s">
        <v>1789</v>
      </c>
      <c r="F108" s="63" t="s">
        <v>398</v>
      </c>
      <c r="G108" s="63" t="s">
        <v>399</v>
      </c>
      <c r="H108" s="63" t="s">
        <v>399</v>
      </c>
      <c r="I108" s="63" t="s">
        <v>1705</v>
      </c>
      <c r="J108" s="63" t="s">
        <v>596</v>
      </c>
      <c r="K108" s="63" t="s">
        <v>915</v>
      </c>
      <c r="L108" s="164" t="s">
        <v>726</v>
      </c>
      <c r="M108" s="165" t="s">
        <v>622</v>
      </c>
      <c r="N108" s="63" t="s">
        <v>916</v>
      </c>
      <c r="O108" s="163" t="s">
        <v>917</v>
      </c>
      <c r="P108" s="63" t="s">
        <v>1584</v>
      </c>
      <c r="Q108" s="164" t="s">
        <v>726</v>
      </c>
      <c r="R108" s="63" t="s">
        <v>622</v>
      </c>
      <c r="S108" s="63" t="s">
        <v>1365</v>
      </c>
      <c r="T108" s="163" t="s">
        <v>917</v>
      </c>
      <c r="U108" s="163" t="s">
        <v>1366</v>
      </c>
      <c r="V108" s="70" t="s">
        <v>2013</v>
      </c>
      <c r="W108" s="70"/>
      <c r="X108" s="166">
        <f t="shared" si="4"/>
        <v>1</v>
      </c>
      <c r="Y108" s="36">
        <f t="shared" si="5"/>
        <v>0</v>
      </c>
      <c r="Z108" s="166">
        <f t="shared" si="6"/>
        <v>0</v>
      </c>
      <c r="AA108" s="79"/>
      <c r="AB108" s="67">
        <v>0</v>
      </c>
      <c r="AC108" s="67">
        <v>0</v>
      </c>
      <c r="AD108" s="67">
        <v>0</v>
      </c>
      <c r="AE108" s="67">
        <v>0</v>
      </c>
      <c r="AF108" s="67">
        <v>0</v>
      </c>
      <c r="AG108" s="67">
        <v>0</v>
      </c>
      <c r="AH108" s="67">
        <v>0</v>
      </c>
      <c r="AI108" s="67">
        <v>1</v>
      </c>
      <c r="AJ108" s="67">
        <v>0</v>
      </c>
      <c r="AK108" s="67">
        <v>0</v>
      </c>
      <c r="AL108" s="67">
        <v>0</v>
      </c>
      <c r="AM108" s="67">
        <v>0</v>
      </c>
      <c r="AN108" s="167">
        <f t="shared" si="7"/>
        <v>1</v>
      </c>
    </row>
    <row r="109" spans="2:42" s="168" customFormat="1" ht="27.95" customHeight="1">
      <c r="B109" s="163">
        <v>101</v>
      </c>
      <c r="C109" s="59" t="s">
        <v>113</v>
      </c>
      <c r="D109" s="59"/>
      <c r="E109" s="59"/>
      <c r="F109" s="64" t="s">
        <v>400</v>
      </c>
      <c r="G109" s="64" t="s">
        <v>401</v>
      </c>
      <c r="H109" s="64" t="s">
        <v>401</v>
      </c>
      <c r="I109" s="64" t="s">
        <v>1706</v>
      </c>
      <c r="J109" s="64" t="s">
        <v>597</v>
      </c>
      <c r="K109" s="63" t="s">
        <v>918</v>
      </c>
      <c r="L109" s="164" t="s">
        <v>919</v>
      </c>
      <c r="M109" s="165" t="s">
        <v>622</v>
      </c>
      <c r="N109" s="63" t="s">
        <v>920</v>
      </c>
      <c r="O109" s="163" t="s">
        <v>921</v>
      </c>
      <c r="P109" s="63" t="s">
        <v>1585</v>
      </c>
      <c r="Q109" s="164" t="s">
        <v>919</v>
      </c>
      <c r="R109" s="63" t="s">
        <v>622</v>
      </c>
      <c r="S109" s="63" t="s">
        <v>1367</v>
      </c>
      <c r="T109" s="163" t="s">
        <v>921</v>
      </c>
      <c r="U109" s="163" t="s">
        <v>1368</v>
      </c>
      <c r="V109" s="70" t="s">
        <v>1369</v>
      </c>
      <c r="W109" s="70"/>
      <c r="X109" s="166">
        <f t="shared" si="4"/>
        <v>0</v>
      </c>
      <c r="Y109" s="174">
        <f t="shared" si="5"/>
        <v>0</v>
      </c>
      <c r="Z109" s="173">
        <f t="shared" si="6"/>
        <v>0</v>
      </c>
      <c r="AA109" s="79"/>
      <c r="AB109" s="67">
        <v>0</v>
      </c>
      <c r="AC109" s="67">
        <v>0</v>
      </c>
      <c r="AD109" s="67">
        <v>0</v>
      </c>
      <c r="AE109" s="67">
        <v>0</v>
      </c>
      <c r="AF109" s="67">
        <v>0</v>
      </c>
      <c r="AG109" s="67">
        <v>0</v>
      </c>
      <c r="AH109" s="67">
        <v>0</v>
      </c>
      <c r="AI109" s="67">
        <v>0</v>
      </c>
      <c r="AJ109" s="67">
        <v>0</v>
      </c>
      <c r="AK109" s="67">
        <v>0</v>
      </c>
      <c r="AL109" s="67">
        <v>0</v>
      </c>
      <c r="AM109" s="67">
        <v>0</v>
      </c>
      <c r="AN109" s="167">
        <f t="shared" si="7"/>
        <v>0</v>
      </c>
    </row>
    <row r="110" spans="2:42" s="168" customFormat="1" ht="27.95" customHeight="1">
      <c r="B110" s="163">
        <v>102</v>
      </c>
      <c r="C110" s="74" t="s">
        <v>114</v>
      </c>
      <c r="D110" s="74"/>
      <c r="E110" s="74" t="s">
        <v>1789</v>
      </c>
      <c r="F110" s="63" t="s">
        <v>402</v>
      </c>
      <c r="G110" s="63" t="s">
        <v>403</v>
      </c>
      <c r="H110" s="63" t="s">
        <v>403</v>
      </c>
      <c r="I110" s="63" t="s">
        <v>1707</v>
      </c>
      <c r="J110" s="63"/>
      <c r="K110" s="63" t="s">
        <v>2356</v>
      </c>
      <c r="L110" s="164" t="s">
        <v>922</v>
      </c>
      <c r="M110" s="165" t="s">
        <v>622</v>
      </c>
      <c r="N110" s="63" t="s">
        <v>923</v>
      </c>
      <c r="O110" s="163" t="s">
        <v>924</v>
      </c>
      <c r="P110" s="63" t="s">
        <v>2014</v>
      </c>
      <c r="Q110" s="164" t="s">
        <v>922</v>
      </c>
      <c r="R110" s="63" t="s">
        <v>622</v>
      </c>
      <c r="S110" s="63" t="s">
        <v>1370</v>
      </c>
      <c r="T110" s="163" t="s">
        <v>924</v>
      </c>
      <c r="U110" s="163" t="s">
        <v>2015</v>
      </c>
      <c r="V110" s="70" t="s">
        <v>2170</v>
      </c>
      <c r="W110" s="70"/>
      <c r="X110" s="166">
        <f t="shared" si="4"/>
        <v>2</v>
      </c>
      <c r="Y110" s="36">
        <f t="shared" si="5"/>
        <v>0</v>
      </c>
      <c r="Z110" s="166">
        <f t="shared" si="6"/>
        <v>0</v>
      </c>
      <c r="AA110" s="79"/>
      <c r="AB110" s="67">
        <v>0</v>
      </c>
      <c r="AC110" s="67">
        <v>0</v>
      </c>
      <c r="AD110" s="67">
        <v>0</v>
      </c>
      <c r="AE110" s="67">
        <v>0</v>
      </c>
      <c r="AF110" s="67">
        <v>0</v>
      </c>
      <c r="AG110" s="67">
        <v>0</v>
      </c>
      <c r="AH110" s="67">
        <v>2</v>
      </c>
      <c r="AI110" s="67">
        <v>0</v>
      </c>
      <c r="AJ110" s="67">
        <v>0</v>
      </c>
      <c r="AK110" s="67">
        <v>0</v>
      </c>
      <c r="AL110" s="67">
        <v>0</v>
      </c>
      <c r="AM110" s="67">
        <v>0</v>
      </c>
      <c r="AN110" s="167">
        <f t="shared" si="7"/>
        <v>2</v>
      </c>
      <c r="AP110" s="168" t="s">
        <v>2246</v>
      </c>
    </row>
    <row r="111" spans="2:42" s="168" customFormat="1" ht="27.95" customHeight="1">
      <c r="B111" s="163">
        <v>103</v>
      </c>
      <c r="C111" s="59" t="s">
        <v>115</v>
      </c>
      <c r="D111" s="59"/>
      <c r="E111" s="59"/>
      <c r="F111" s="64" t="s">
        <v>404</v>
      </c>
      <c r="G111" s="64" t="s">
        <v>405</v>
      </c>
      <c r="H111" s="64" t="s">
        <v>405</v>
      </c>
      <c r="I111" s="64" t="s">
        <v>2081</v>
      </c>
      <c r="J111" s="64" t="s">
        <v>598</v>
      </c>
      <c r="K111" s="63" t="s">
        <v>925</v>
      </c>
      <c r="L111" s="164" t="s">
        <v>926</v>
      </c>
      <c r="M111" s="165" t="s">
        <v>622</v>
      </c>
      <c r="N111" s="63" t="s">
        <v>927</v>
      </c>
      <c r="O111" s="163" t="s">
        <v>928</v>
      </c>
      <c r="P111" s="63" t="s">
        <v>1586</v>
      </c>
      <c r="Q111" s="164" t="s">
        <v>926</v>
      </c>
      <c r="R111" s="63" t="s">
        <v>622</v>
      </c>
      <c r="S111" s="63" t="s">
        <v>1371</v>
      </c>
      <c r="T111" s="163" t="s">
        <v>928</v>
      </c>
      <c r="U111" s="163" t="s">
        <v>1372</v>
      </c>
      <c r="V111" s="70" t="s">
        <v>1373</v>
      </c>
      <c r="W111" s="70"/>
      <c r="X111" s="166">
        <f t="shared" si="4"/>
        <v>0</v>
      </c>
      <c r="Y111" s="174">
        <f t="shared" si="5"/>
        <v>0</v>
      </c>
      <c r="Z111" s="173">
        <f t="shared" si="6"/>
        <v>0</v>
      </c>
      <c r="AA111" s="79"/>
      <c r="AB111" s="67">
        <v>0</v>
      </c>
      <c r="AC111" s="67">
        <v>0</v>
      </c>
      <c r="AD111" s="67">
        <v>0</v>
      </c>
      <c r="AE111" s="67">
        <v>0</v>
      </c>
      <c r="AF111" s="67">
        <v>0</v>
      </c>
      <c r="AG111" s="67">
        <v>0</v>
      </c>
      <c r="AH111" s="67">
        <v>0</v>
      </c>
      <c r="AI111" s="67">
        <v>0</v>
      </c>
      <c r="AJ111" s="67">
        <v>0</v>
      </c>
      <c r="AK111" s="67">
        <v>0</v>
      </c>
      <c r="AL111" s="67">
        <v>0</v>
      </c>
      <c r="AM111" s="67">
        <v>0</v>
      </c>
      <c r="AN111" s="167">
        <f t="shared" si="7"/>
        <v>0</v>
      </c>
      <c r="AP111" s="168" t="s">
        <v>2246</v>
      </c>
    </row>
    <row r="112" spans="2:42" s="168" customFormat="1" ht="27.95" customHeight="1">
      <c r="B112" s="163">
        <v>104</v>
      </c>
      <c r="C112" s="59" t="s">
        <v>116</v>
      </c>
      <c r="D112" s="59"/>
      <c r="E112" s="59"/>
      <c r="F112" s="64" t="s">
        <v>406</v>
      </c>
      <c r="G112" s="64" t="s">
        <v>407</v>
      </c>
      <c r="H112" s="64" t="s">
        <v>407</v>
      </c>
      <c r="I112" s="64" t="s">
        <v>1708</v>
      </c>
      <c r="J112" s="64" t="s">
        <v>554</v>
      </c>
      <c r="K112" s="63" t="s">
        <v>708</v>
      </c>
      <c r="L112" s="164" t="s">
        <v>769</v>
      </c>
      <c r="M112" s="165" t="s">
        <v>622</v>
      </c>
      <c r="N112" s="63" t="s">
        <v>710</v>
      </c>
      <c r="O112" s="163" t="s">
        <v>929</v>
      </c>
      <c r="P112" s="63" t="s">
        <v>1587</v>
      </c>
      <c r="Q112" s="164" t="s">
        <v>769</v>
      </c>
      <c r="R112" s="63" t="s">
        <v>622</v>
      </c>
      <c r="S112" s="63" t="s">
        <v>1374</v>
      </c>
      <c r="T112" s="163" t="s">
        <v>929</v>
      </c>
      <c r="U112" s="163" t="s">
        <v>1375</v>
      </c>
      <c r="V112" s="70" t="s">
        <v>1376</v>
      </c>
      <c r="W112" s="70"/>
      <c r="X112" s="166">
        <f t="shared" si="4"/>
        <v>0</v>
      </c>
      <c r="Y112" s="174">
        <f t="shared" si="5"/>
        <v>0</v>
      </c>
      <c r="Z112" s="173">
        <f t="shared" si="6"/>
        <v>0</v>
      </c>
      <c r="AA112" s="79"/>
      <c r="AB112" s="67">
        <v>0</v>
      </c>
      <c r="AC112" s="67">
        <v>0</v>
      </c>
      <c r="AD112" s="67">
        <v>0</v>
      </c>
      <c r="AE112" s="67">
        <v>0</v>
      </c>
      <c r="AF112" s="67">
        <v>0</v>
      </c>
      <c r="AG112" s="67">
        <v>0</v>
      </c>
      <c r="AH112" s="67">
        <v>0</v>
      </c>
      <c r="AI112" s="67">
        <v>0</v>
      </c>
      <c r="AJ112" s="67">
        <v>0</v>
      </c>
      <c r="AK112" s="67">
        <v>0</v>
      </c>
      <c r="AL112" s="67">
        <v>0</v>
      </c>
      <c r="AM112" s="67">
        <v>0</v>
      </c>
      <c r="AN112" s="167">
        <f t="shared" si="7"/>
        <v>0</v>
      </c>
      <c r="AP112" s="168" t="s">
        <v>2246</v>
      </c>
    </row>
    <row r="113" spans="2:42" s="168" customFormat="1" ht="27.95" customHeight="1">
      <c r="B113" s="163">
        <v>105</v>
      </c>
      <c r="C113" s="59" t="s">
        <v>117</v>
      </c>
      <c r="D113" s="59"/>
      <c r="E113" s="59"/>
      <c r="F113" s="64" t="s">
        <v>408</v>
      </c>
      <c r="G113" s="64" t="s">
        <v>409</v>
      </c>
      <c r="H113" s="64" t="s">
        <v>409</v>
      </c>
      <c r="I113" s="64" t="s">
        <v>1709</v>
      </c>
      <c r="J113" s="64"/>
      <c r="K113" s="63" t="s">
        <v>930</v>
      </c>
      <c r="L113" s="164" t="s">
        <v>931</v>
      </c>
      <c r="M113" s="165" t="s">
        <v>622</v>
      </c>
      <c r="N113" s="63" t="s">
        <v>932</v>
      </c>
      <c r="O113" s="163" t="s">
        <v>933</v>
      </c>
      <c r="P113" s="63" t="s">
        <v>1588</v>
      </c>
      <c r="Q113" s="164" t="s">
        <v>931</v>
      </c>
      <c r="R113" s="63" t="s">
        <v>622</v>
      </c>
      <c r="S113" s="63" t="s">
        <v>1377</v>
      </c>
      <c r="T113" s="163" t="s">
        <v>933</v>
      </c>
      <c r="U113" s="163" t="s">
        <v>1378</v>
      </c>
      <c r="V113" s="70" t="s">
        <v>1379</v>
      </c>
      <c r="W113" s="70"/>
      <c r="X113" s="166">
        <f t="shared" si="4"/>
        <v>0</v>
      </c>
      <c r="Y113" s="174">
        <f t="shared" si="5"/>
        <v>0</v>
      </c>
      <c r="Z113" s="173">
        <f t="shared" si="6"/>
        <v>0</v>
      </c>
      <c r="AA113" s="79"/>
      <c r="AB113" s="67">
        <v>0</v>
      </c>
      <c r="AC113" s="67">
        <v>0</v>
      </c>
      <c r="AD113" s="67">
        <v>0</v>
      </c>
      <c r="AE113" s="67">
        <v>0</v>
      </c>
      <c r="AF113" s="67">
        <v>0</v>
      </c>
      <c r="AG113" s="67">
        <v>0</v>
      </c>
      <c r="AH113" s="67">
        <v>0</v>
      </c>
      <c r="AI113" s="67">
        <v>0</v>
      </c>
      <c r="AJ113" s="67">
        <v>0</v>
      </c>
      <c r="AK113" s="67">
        <v>0</v>
      </c>
      <c r="AL113" s="67">
        <v>0</v>
      </c>
      <c r="AM113" s="67">
        <v>0</v>
      </c>
      <c r="AN113" s="167">
        <f t="shared" si="7"/>
        <v>0</v>
      </c>
      <c r="AP113" s="168" t="s">
        <v>2246</v>
      </c>
    </row>
    <row r="114" spans="2:42" s="168" customFormat="1" ht="27.95" customHeight="1">
      <c r="B114" s="163">
        <v>106</v>
      </c>
      <c r="C114" s="74" t="s">
        <v>118</v>
      </c>
      <c r="D114" s="74"/>
      <c r="E114" s="74" t="s">
        <v>1789</v>
      </c>
      <c r="F114" s="63" t="s">
        <v>410</v>
      </c>
      <c r="G114" s="63" t="s">
        <v>411</v>
      </c>
      <c r="H114" s="63" t="s">
        <v>411</v>
      </c>
      <c r="I114" s="63" t="s">
        <v>1710</v>
      </c>
      <c r="J114" s="63" t="s">
        <v>599</v>
      </c>
      <c r="K114" s="63" t="s">
        <v>2357</v>
      </c>
      <c r="L114" s="164" t="s">
        <v>934</v>
      </c>
      <c r="M114" s="165" t="s">
        <v>622</v>
      </c>
      <c r="N114" s="63" t="s">
        <v>935</v>
      </c>
      <c r="O114" s="163" t="s">
        <v>936</v>
      </c>
      <c r="P114" s="63" t="s">
        <v>2235</v>
      </c>
      <c r="Q114" s="164" t="s">
        <v>934</v>
      </c>
      <c r="R114" s="63" t="s">
        <v>622</v>
      </c>
      <c r="S114" s="63" t="s">
        <v>1380</v>
      </c>
      <c r="T114" s="163" t="s">
        <v>936</v>
      </c>
      <c r="U114" s="163" t="s">
        <v>2358</v>
      </c>
      <c r="V114" s="70" t="s">
        <v>2359</v>
      </c>
      <c r="W114" s="70"/>
      <c r="X114" s="166">
        <f t="shared" si="4"/>
        <v>1</v>
      </c>
      <c r="Y114" s="36">
        <f t="shared" si="5"/>
        <v>0</v>
      </c>
      <c r="Z114" s="166">
        <f t="shared" si="6"/>
        <v>0</v>
      </c>
      <c r="AA114" s="79"/>
      <c r="AB114" s="67">
        <v>0</v>
      </c>
      <c r="AC114" s="67">
        <v>0</v>
      </c>
      <c r="AD114" s="67">
        <v>0</v>
      </c>
      <c r="AE114" s="67">
        <v>0</v>
      </c>
      <c r="AF114" s="67">
        <v>0</v>
      </c>
      <c r="AG114" s="67">
        <v>0</v>
      </c>
      <c r="AH114" s="67">
        <v>1</v>
      </c>
      <c r="AI114" s="67">
        <v>0</v>
      </c>
      <c r="AJ114" s="67">
        <v>0</v>
      </c>
      <c r="AK114" s="67">
        <v>0</v>
      </c>
      <c r="AL114" s="67">
        <v>0</v>
      </c>
      <c r="AM114" s="67">
        <v>0</v>
      </c>
      <c r="AN114" s="167">
        <f t="shared" si="7"/>
        <v>1</v>
      </c>
    </row>
    <row r="115" spans="2:42" s="168" customFormat="1" ht="27.95" customHeight="1">
      <c r="B115" s="163">
        <v>107</v>
      </c>
      <c r="C115" s="59" t="s">
        <v>119</v>
      </c>
      <c r="D115" s="59"/>
      <c r="E115" s="59"/>
      <c r="F115" s="64" t="s">
        <v>412</v>
      </c>
      <c r="G115" s="64" t="s">
        <v>412</v>
      </c>
      <c r="H115" s="64" t="s">
        <v>412</v>
      </c>
      <c r="I115" s="64" t="s">
        <v>1711</v>
      </c>
      <c r="J115" s="64"/>
      <c r="K115" s="63"/>
      <c r="L115" s="164" t="s">
        <v>937</v>
      </c>
      <c r="M115" s="165" t="s">
        <v>622</v>
      </c>
      <c r="N115" s="63" t="s">
        <v>938</v>
      </c>
      <c r="O115" s="163"/>
      <c r="P115" s="63"/>
      <c r="Q115" s="164" t="s">
        <v>937</v>
      </c>
      <c r="R115" s="63" t="s">
        <v>622</v>
      </c>
      <c r="S115" s="63" t="s">
        <v>1381</v>
      </c>
      <c r="T115" s="163" t="s">
        <v>1382</v>
      </c>
      <c r="U115" s="163"/>
      <c r="V115" s="70"/>
      <c r="W115" s="70"/>
      <c r="X115" s="166">
        <f t="shared" si="4"/>
        <v>0</v>
      </c>
      <c r="Y115" s="174">
        <f t="shared" si="5"/>
        <v>0</v>
      </c>
      <c r="Z115" s="173">
        <f t="shared" si="6"/>
        <v>0</v>
      </c>
      <c r="AA115" s="79"/>
      <c r="AB115" s="67">
        <v>0</v>
      </c>
      <c r="AC115" s="67">
        <v>0</v>
      </c>
      <c r="AD115" s="67">
        <v>0</v>
      </c>
      <c r="AE115" s="67">
        <v>0</v>
      </c>
      <c r="AF115" s="67">
        <v>0</v>
      </c>
      <c r="AG115" s="67">
        <v>0</v>
      </c>
      <c r="AH115" s="67">
        <v>0</v>
      </c>
      <c r="AI115" s="67">
        <v>0</v>
      </c>
      <c r="AJ115" s="67">
        <v>0</v>
      </c>
      <c r="AK115" s="67">
        <v>0</v>
      </c>
      <c r="AL115" s="67">
        <v>0</v>
      </c>
      <c r="AM115" s="67">
        <v>0</v>
      </c>
      <c r="AN115" s="167">
        <f t="shared" si="7"/>
        <v>0</v>
      </c>
    </row>
    <row r="116" spans="2:42" s="168" customFormat="1" ht="27.95" customHeight="1">
      <c r="B116" s="163">
        <v>108</v>
      </c>
      <c r="C116" s="59" t="s">
        <v>120</v>
      </c>
      <c r="D116" s="59"/>
      <c r="E116" s="59"/>
      <c r="F116" s="64" t="s">
        <v>413</v>
      </c>
      <c r="G116" s="64" t="s">
        <v>413</v>
      </c>
      <c r="H116" s="64" t="s">
        <v>413</v>
      </c>
      <c r="I116" s="64" t="s">
        <v>1712</v>
      </c>
      <c r="J116" s="64"/>
      <c r="K116" s="63"/>
      <c r="L116" s="164" t="s">
        <v>939</v>
      </c>
      <c r="M116" s="165" t="s">
        <v>622</v>
      </c>
      <c r="N116" s="63" t="s">
        <v>940</v>
      </c>
      <c r="O116" s="163"/>
      <c r="P116" s="63"/>
      <c r="Q116" s="164" t="s">
        <v>939</v>
      </c>
      <c r="R116" s="63" t="s">
        <v>622</v>
      </c>
      <c r="S116" s="63" t="s">
        <v>1383</v>
      </c>
      <c r="T116" s="163" t="s">
        <v>1384</v>
      </c>
      <c r="U116" s="163"/>
      <c r="V116" s="70"/>
      <c r="W116" s="70"/>
      <c r="X116" s="166">
        <f t="shared" si="4"/>
        <v>0</v>
      </c>
      <c r="Y116" s="174">
        <f t="shared" si="5"/>
        <v>0</v>
      </c>
      <c r="Z116" s="173">
        <f t="shared" si="6"/>
        <v>0</v>
      </c>
      <c r="AA116" s="79"/>
      <c r="AB116" s="67">
        <v>0</v>
      </c>
      <c r="AC116" s="67">
        <v>0</v>
      </c>
      <c r="AD116" s="67">
        <v>0</v>
      </c>
      <c r="AE116" s="67">
        <v>0</v>
      </c>
      <c r="AF116" s="67">
        <v>0</v>
      </c>
      <c r="AG116" s="67">
        <v>0</v>
      </c>
      <c r="AH116" s="67">
        <v>0</v>
      </c>
      <c r="AI116" s="67">
        <v>0</v>
      </c>
      <c r="AJ116" s="67">
        <v>0</v>
      </c>
      <c r="AK116" s="67">
        <v>0</v>
      </c>
      <c r="AL116" s="67">
        <v>0</v>
      </c>
      <c r="AM116" s="67">
        <v>0</v>
      </c>
      <c r="AN116" s="167">
        <f t="shared" si="7"/>
        <v>0</v>
      </c>
      <c r="AP116" s="168" t="s">
        <v>2246</v>
      </c>
    </row>
    <row r="117" spans="2:42" s="168" customFormat="1" ht="27.95" customHeight="1">
      <c r="B117" s="163">
        <v>109</v>
      </c>
      <c r="C117" s="74" t="s">
        <v>121</v>
      </c>
      <c r="D117" s="74"/>
      <c r="E117" s="77" t="s">
        <v>1789</v>
      </c>
      <c r="F117" s="68" t="s">
        <v>2058</v>
      </c>
      <c r="G117" s="68" t="s">
        <v>2059</v>
      </c>
      <c r="H117" s="68" t="s">
        <v>2059</v>
      </c>
      <c r="I117" s="68" t="s">
        <v>2060</v>
      </c>
      <c r="J117" s="68" t="s">
        <v>2061</v>
      </c>
      <c r="K117" s="68" t="s">
        <v>2360</v>
      </c>
      <c r="L117" s="169" t="s">
        <v>2065</v>
      </c>
      <c r="M117" s="73" t="s">
        <v>622</v>
      </c>
      <c r="N117" s="68" t="s">
        <v>2062</v>
      </c>
      <c r="O117" s="76" t="s">
        <v>2066</v>
      </c>
      <c r="P117" s="68" t="s">
        <v>1561</v>
      </c>
      <c r="Q117" s="169" t="s">
        <v>626</v>
      </c>
      <c r="R117" s="68" t="s">
        <v>622</v>
      </c>
      <c r="S117" s="68" t="s">
        <v>2063</v>
      </c>
      <c r="T117" s="76" t="s">
        <v>744</v>
      </c>
      <c r="U117" s="76" t="s">
        <v>1261</v>
      </c>
      <c r="V117" s="71" t="s">
        <v>2171</v>
      </c>
      <c r="W117" s="71"/>
      <c r="X117" s="166">
        <f t="shared" si="4"/>
        <v>1</v>
      </c>
      <c r="Y117" s="36">
        <f t="shared" si="5"/>
        <v>0</v>
      </c>
      <c r="Z117" s="166">
        <f t="shared" si="6"/>
        <v>0</v>
      </c>
      <c r="AA117" s="79"/>
      <c r="AB117" s="67">
        <v>0</v>
      </c>
      <c r="AC117" s="67">
        <v>0</v>
      </c>
      <c r="AD117" s="67">
        <v>0</v>
      </c>
      <c r="AE117" s="67">
        <v>0</v>
      </c>
      <c r="AF117" s="67">
        <v>0</v>
      </c>
      <c r="AG117" s="67">
        <v>0</v>
      </c>
      <c r="AH117" s="67">
        <v>1</v>
      </c>
      <c r="AI117" s="67">
        <v>0</v>
      </c>
      <c r="AJ117" s="67">
        <v>0</v>
      </c>
      <c r="AK117" s="67">
        <v>0</v>
      </c>
      <c r="AL117" s="67">
        <v>0</v>
      </c>
      <c r="AM117" s="67">
        <v>0</v>
      </c>
      <c r="AN117" s="167">
        <f t="shared" si="7"/>
        <v>1</v>
      </c>
      <c r="AP117" s="168" t="s">
        <v>2246</v>
      </c>
    </row>
    <row r="118" spans="2:42" s="168" customFormat="1" ht="27.95" customHeight="1">
      <c r="B118" s="163">
        <v>110</v>
      </c>
      <c r="C118" s="59" t="s">
        <v>122</v>
      </c>
      <c r="D118" s="59"/>
      <c r="E118" s="59"/>
      <c r="F118" s="64" t="s">
        <v>414</v>
      </c>
      <c r="G118" s="64" t="s">
        <v>415</v>
      </c>
      <c r="H118" s="64" t="s">
        <v>415</v>
      </c>
      <c r="I118" s="64" t="s">
        <v>1713</v>
      </c>
      <c r="J118" s="64"/>
      <c r="K118" s="63" t="s">
        <v>942</v>
      </c>
      <c r="L118" s="164" t="s">
        <v>943</v>
      </c>
      <c r="M118" s="165" t="s">
        <v>622</v>
      </c>
      <c r="N118" s="63" t="s">
        <v>944</v>
      </c>
      <c r="O118" s="163" t="s">
        <v>945</v>
      </c>
      <c r="P118" s="63" t="s">
        <v>1589</v>
      </c>
      <c r="Q118" s="164" t="s">
        <v>943</v>
      </c>
      <c r="R118" s="63" t="s">
        <v>622</v>
      </c>
      <c r="S118" s="63" t="s">
        <v>1385</v>
      </c>
      <c r="T118" s="163" t="s">
        <v>945</v>
      </c>
      <c r="U118" s="163"/>
      <c r="V118" s="70"/>
      <c r="W118" s="70"/>
      <c r="X118" s="166">
        <f t="shared" si="4"/>
        <v>0</v>
      </c>
      <c r="Y118" s="174">
        <f t="shared" si="5"/>
        <v>0</v>
      </c>
      <c r="Z118" s="173">
        <f t="shared" si="6"/>
        <v>0</v>
      </c>
      <c r="AA118" s="79"/>
      <c r="AB118" s="67">
        <v>0</v>
      </c>
      <c r="AC118" s="67">
        <v>0</v>
      </c>
      <c r="AD118" s="67">
        <v>0</v>
      </c>
      <c r="AE118" s="67">
        <v>0</v>
      </c>
      <c r="AF118" s="67">
        <v>0</v>
      </c>
      <c r="AG118" s="67">
        <v>0</v>
      </c>
      <c r="AH118" s="67">
        <v>0</v>
      </c>
      <c r="AI118" s="67">
        <v>0</v>
      </c>
      <c r="AJ118" s="67">
        <v>0</v>
      </c>
      <c r="AK118" s="67">
        <v>0</v>
      </c>
      <c r="AL118" s="67">
        <v>0</v>
      </c>
      <c r="AM118" s="67">
        <v>0</v>
      </c>
      <c r="AN118" s="167">
        <f t="shared" si="7"/>
        <v>0</v>
      </c>
    </row>
    <row r="119" spans="2:42" s="168" customFormat="1" ht="27.95" customHeight="1">
      <c r="B119" s="163">
        <v>111</v>
      </c>
      <c r="C119" s="59" t="s">
        <v>123</v>
      </c>
      <c r="D119" s="59"/>
      <c r="E119" s="59"/>
      <c r="F119" s="64" t="s">
        <v>416</v>
      </c>
      <c r="G119" s="64" t="s">
        <v>417</v>
      </c>
      <c r="H119" s="64" t="s">
        <v>417</v>
      </c>
      <c r="I119" s="64" t="s">
        <v>1714</v>
      </c>
      <c r="J119" s="64" t="s">
        <v>600</v>
      </c>
      <c r="K119" s="63" t="s">
        <v>946</v>
      </c>
      <c r="L119" s="164" t="s">
        <v>947</v>
      </c>
      <c r="M119" s="165" t="s">
        <v>622</v>
      </c>
      <c r="N119" s="63" t="s">
        <v>948</v>
      </c>
      <c r="O119" s="163" t="s">
        <v>949</v>
      </c>
      <c r="P119" s="63" t="s">
        <v>2016</v>
      </c>
      <c r="Q119" s="164" t="s">
        <v>947</v>
      </c>
      <c r="R119" s="63" t="s">
        <v>622</v>
      </c>
      <c r="S119" s="63" t="s">
        <v>1386</v>
      </c>
      <c r="T119" s="163" t="s">
        <v>949</v>
      </c>
      <c r="U119" s="163" t="s">
        <v>2017</v>
      </c>
      <c r="V119" s="70" t="s">
        <v>2018</v>
      </c>
      <c r="W119" s="70"/>
      <c r="X119" s="166">
        <f t="shared" si="4"/>
        <v>0</v>
      </c>
      <c r="Y119" s="174">
        <f t="shared" si="5"/>
        <v>0</v>
      </c>
      <c r="Z119" s="173">
        <f t="shared" si="6"/>
        <v>0</v>
      </c>
      <c r="AA119" s="79"/>
      <c r="AB119" s="67">
        <v>0</v>
      </c>
      <c r="AC119" s="67">
        <v>0</v>
      </c>
      <c r="AD119" s="67">
        <v>0</v>
      </c>
      <c r="AE119" s="67">
        <v>0</v>
      </c>
      <c r="AF119" s="67">
        <v>0</v>
      </c>
      <c r="AG119" s="67">
        <v>0</v>
      </c>
      <c r="AH119" s="67">
        <v>0</v>
      </c>
      <c r="AI119" s="67">
        <v>0</v>
      </c>
      <c r="AJ119" s="67">
        <v>0</v>
      </c>
      <c r="AK119" s="67">
        <v>0</v>
      </c>
      <c r="AL119" s="67">
        <v>0</v>
      </c>
      <c r="AM119" s="67">
        <v>0</v>
      </c>
      <c r="AN119" s="167">
        <f t="shared" si="7"/>
        <v>0</v>
      </c>
    </row>
    <row r="120" spans="2:42" s="168" customFormat="1" ht="27.95" customHeight="1">
      <c r="B120" s="163">
        <v>112</v>
      </c>
      <c r="C120" s="74" t="s">
        <v>124</v>
      </c>
      <c r="D120" s="74"/>
      <c r="E120" s="74" t="s">
        <v>1789</v>
      </c>
      <c r="F120" s="63" t="s">
        <v>418</v>
      </c>
      <c r="G120" s="63" t="s">
        <v>419</v>
      </c>
      <c r="H120" s="63" t="s">
        <v>419</v>
      </c>
      <c r="I120" s="63" t="s">
        <v>1715</v>
      </c>
      <c r="J120" s="63" t="s">
        <v>601</v>
      </c>
      <c r="K120" s="63" t="s">
        <v>950</v>
      </c>
      <c r="L120" s="164" t="s">
        <v>951</v>
      </c>
      <c r="M120" s="165" t="s">
        <v>622</v>
      </c>
      <c r="N120" s="63" t="s">
        <v>952</v>
      </c>
      <c r="O120" s="163"/>
      <c r="P120" s="63" t="s">
        <v>2232</v>
      </c>
      <c r="Q120" s="164" t="s">
        <v>951</v>
      </c>
      <c r="R120" s="63" t="s">
        <v>622</v>
      </c>
      <c r="S120" s="63" t="s">
        <v>1387</v>
      </c>
      <c r="T120" s="163" t="s">
        <v>1388</v>
      </c>
      <c r="U120" s="163" t="s">
        <v>2190</v>
      </c>
      <c r="V120" s="70" t="s">
        <v>2231</v>
      </c>
      <c r="W120" s="70"/>
      <c r="X120" s="166">
        <f t="shared" si="4"/>
        <v>1</v>
      </c>
      <c r="Y120" s="36">
        <f t="shared" si="5"/>
        <v>0</v>
      </c>
      <c r="Z120" s="166">
        <f t="shared" si="6"/>
        <v>0</v>
      </c>
      <c r="AA120" s="79"/>
      <c r="AB120" s="67">
        <v>0</v>
      </c>
      <c r="AC120" s="67">
        <v>0</v>
      </c>
      <c r="AD120" s="67">
        <v>0</v>
      </c>
      <c r="AE120" s="67">
        <v>0</v>
      </c>
      <c r="AF120" s="67">
        <v>0</v>
      </c>
      <c r="AG120" s="67">
        <v>0</v>
      </c>
      <c r="AH120" s="67">
        <v>1</v>
      </c>
      <c r="AI120" s="67">
        <v>0</v>
      </c>
      <c r="AJ120" s="67">
        <v>0</v>
      </c>
      <c r="AK120" s="67">
        <v>0</v>
      </c>
      <c r="AL120" s="67">
        <v>0</v>
      </c>
      <c r="AM120" s="67">
        <v>0</v>
      </c>
      <c r="AN120" s="167">
        <f t="shared" si="7"/>
        <v>1</v>
      </c>
      <c r="AP120" s="168" t="s">
        <v>2246</v>
      </c>
    </row>
    <row r="121" spans="2:42" s="168" customFormat="1" ht="27.95" customHeight="1">
      <c r="B121" s="163">
        <v>113</v>
      </c>
      <c r="C121" s="59" t="s">
        <v>125</v>
      </c>
      <c r="D121" s="59"/>
      <c r="E121" s="59"/>
      <c r="F121" s="64" t="s">
        <v>420</v>
      </c>
      <c r="G121" s="64" t="s">
        <v>421</v>
      </c>
      <c r="H121" s="64" t="s">
        <v>421</v>
      </c>
      <c r="I121" s="64" t="s">
        <v>1716</v>
      </c>
      <c r="J121" s="64" t="s">
        <v>602</v>
      </c>
      <c r="K121" s="63" t="s">
        <v>953</v>
      </c>
      <c r="L121" s="164" t="s">
        <v>943</v>
      </c>
      <c r="M121" s="165" t="s">
        <v>622</v>
      </c>
      <c r="N121" s="63" t="s">
        <v>954</v>
      </c>
      <c r="O121" s="163" t="s">
        <v>955</v>
      </c>
      <c r="P121" s="63" t="s">
        <v>1590</v>
      </c>
      <c r="Q121" s="164" t="s">
        <v>943</v>
      </c>
      <c r="R121" s="63" t="s">
        <v>622</v>
      </c>
      <c r="S121" s="63" t="s">
        <v>1389</v>
      </c>
      <c r="T121" s="163" t="s">
        <v>955</v>
      </c>
      <c r="U121" s="163" t="s">
        <v>1390</v>
      </c>
      <c r="V121" s="70" t="s">
        <v>1391</v>
      </c>
      <c r="W121" s="70"/>
      <c r="X121" s="166">
        <f t="shared" si="4"/>
        <v>0</v>
      </c>
      <c r="Y121" s="174">
        <f t="shared" si="5"/>
        <v>0</v>
      </c>
      <c r="Z121" s="173">
        <f t="shared" si="6"/>
        <v>0</v>
      </c>
      <c r="AA121" s="79"/>
      <c r="AB121" s="67">
        <v>0</v>
      </c>
      <c r="AC121" s="67">
        <v>0</v>
      </c>
      <c r="AD121" s="67">
        <v>0</v>
      </c>
      <c r="AE121" s="67">
        <v>0</v>
      </c>
      <c r="AF121" s="67">
        <v>0</v>
      </c>
      <c r="AG121" s="67">
        <v>0</v>
      </c>
      <c r="AH121" s="67">
        <v>0</v>
      </c>
      <c r="AI121" s="67">
        <v>0</v>
      </c>
      <c r="AJ121" s="67">
        <v>0</v>
      </c>
      <c r="AK121" s="67">
        <v>0</v>
      </c>
      <c r="AL121" s="67">
        <v>0</v>
      </c>
      <c r="AM121" s="67">
        <v>0</v>
      </c>
      <c r="AN121" s="167">
        <f t="shared" si="7"/>
        <v>0</v>
      </c>
      <c r="AP121" s="168" t="s">
        <v>2246</v>
      </c>
    </row>
    <row r="122" spans="2:42" s="168" customFormat="1" ht="27.95" customHeight="1">
      <c r="B122" s="163">
        <v>114</v>
      </c>
      <c r="C122" s="59" t="s">
        <v>126</v>
      </c>
      <c r="D122" s="59"/>
      <c r="E122" s="59"/>
      <c r="F122" s="64" t="s">
        <v>422</v>
      </c>
      <c r="G122" s="64" t="s">
        <v>422</v>
      </c>
      <c r="H122" s="64" t="s">
        <v>422</v>
      </c>
      <c r="I122" s="64" t="s">
        <v>1717</v>
      </c>
      <c r="J122" s="64"/>
      <c r="K122" s="63"/>
      <c r="L122" s="164" t="s">
        <v>956</v>
      </c>
      <c r="M122" s="165" t="s">
        <v>622</v>
      </c>
      <c r="N122" s="63" t="s">
        <v>957</v>
      </c>
      <c r="O122" s="163"/>
      <c r="P122" s="63"/>
      <c r="Q122" s="164" t="s">
        <v>956</v>
      </c>
      <c r="R122" s="63" t="s">
        <v>622</v>
      </c>
      <c r="S122" s="63" t="s">
        <v>1392</v>
      </c>
      <c r="T122" s="163" t="s">
        <v>1393</v>
      </c>
      <c r="U122" s="163"/>
      <c r="V122" s="70"/>
      <c r="W122" s="70"/>
      <c r="X122" s="166">
        <f t="shared" si="4"/>
        <v>0</v>
      </c>
      <c r="Y122" s="174">
        <f t="shared" si="5"/>
        <v>0</v>
      </c>
      <c r="Z122" s="173">
        <f t="shared" si="6"/>
        <v>0</v>
      </c>
      <c r="AA122" s="79"/>
      <c r="AB122" s="67">
        <v>0</v>
      </c>
      <c r="AC122" s="67">
        <v>0</v>
      </c>
      <c r="AD122" s="67">
        <v>0</v>
      </c>
      <c r="AE122" s="67">
        <v>0</v>
      </c>
      <c r="AF122" s="67">
        <v>0</v>
      </c>
      <c r="AG122" s="67">
        <v>0</v>
      </c>
      <c r="AH122" s="67">
        <v>0</v>
      </c>
      <c r="AI122" s="67">
        <v>0</v>
      </c>
      <c r="AJ122" s="67">
        <v>0</v>
      </c>
      <c r="AK122" s="67">
        <v>0</v>
      </c>
      <c r="AL122" s="67">
        <v>0</v>
      </c>
      <c r="AM122" s="67">
        <v>0</v>
      </c>
      <c r="AN122" s="167">
        <f t="shared" si="7"/>
        <v>0</v>
      </c>
      <c r="AP122" s="168" t="s">
        <v>2246</v>
      </c>
    </row>
    <row r="123" spans="2:42" s="168" customFormat="1" ht="27.95" customHeight="1">
      <c r="B123" s="163">
        <v>115</v>
      </c>
      <c r="C123" s="59" t="s">
        <v>127</v>
      </c>
      <c r="D123" s="59"/>
      <c r="E123" s="59"/>
      <c r="F123" s="64" t="s">
        <v>423</v>
      </c>
      <c r="G123" s="64" t="s">
        <v>424</v>
      </c>
      <c r="H123" s="64" t="s">
        <v>424</v>
      </c>
      <c r="I123" s="64" t="s">
        <v>1718</v>
      </c>
      <c r="J123" s="64" t="s">
        <v>554</v>
      </c>
      <c r="K123" s="63" t="s">
        <v>958</v>
      </c>
      <c r="L123" s="164" t="s">
        <v>959</v>
      </c>
      <c r="M123" s="165" t="s">
        <v>622</v>
      </c>
      <c r="N123" s="63" t="s">
        <v>960</v>
      </c>
      <c r="O123" s="163" t="s">
        <v>961</v>
      </c>
      <c r="P123" s="63" t="s">
        <v>2191</v>
      </c>
      <c r="Q123" s="164" t="s">
        <v>959</v>
      </c>
      <c r="R123" s="63" t="s">
        <v>622</v>
      </c>
      <c r="S123" s="63" t="s">
        <v>1394</v>
      </c>
      <c r="T123" s="163" t="s">
        <v>961</v>
      </c>
      <c r="U123" s="163" t="s">
        <v>554</v>
      </c>
      <c r="V123" s="70" t="s">
        <v>2229</v>
      </c>
      <c r="W123" s="70"/>
      <c r="X123" s="166">
        <f t="shared" si="4"/>
        <v>0</v>
      </c>
      <c r="Y123" s="174">
        <f t="shared" si="5"/>
        <v>0</v>
      </c>
      <c r="Z123" s="173">
        <f t="shared" si="6"/>
        <v>0</v>
      </c>
      <c r="AA123" s="79"/>
      <c r="AB123" s="67">
        <v>0</v>
      </c>
      <c r="AC123" s="67">
        <v>0</v>
      </c>
      <c r="AD123" s="67">
        <v>0</v>
      </c>
      <c r="AE123" s="67">
        <v>0</v>
      </c>
      <c r="AF123" s="67">
        <v>0</v>
      </c>
      <c r="AG123" s="67">
        <v>0</v>
      </c>
      <c r="AH123" s="67">
        <v>0</v>
      </c>
      <c r="AI123" s="67">
        <v>0</v>
      </c>
      <c r="AJ123" s="67">
        <v>0</v>
      </c>
      <c r="AK123" s="67">
        <v>0</v>
      </c>
      <c r="AL123" s="67">
        <v>0</v>
      </c>
      <c r="AM123" s="67">
        <v>0</v>
      </c>
      <c r="AN123" s="167">
        <f t="shared" si="7"/>
        <v>0</v>
      </c>
      <c r="AP123" s="168" t="s">
        <v>2246</v>
      </c>
    </row>
    <row r="124" spans="2:42" s="168" customFormat="1" ht="27.95" customHeight="1">
      <c r="B124" s="163">
        <v>116</v>
      </c>
      <c r="C124" s="59" t="s">
        <v>128</v>
      </c>
      <c r="D124" s="59"/>
      <c r="E124" s="59"/>
      <c r="F124" s="64" t="s">
        <v>425</v>
      </c>
      <c r="G124" s="64" t="s">
        <v>425</v>
      </c>
      <c r="H124" s="64" t="s">
        <v>425</v>
      </c>
      <c r="I124" s="64" t="s">
        <v>1719</v>
      </c>
      <c r="J124" s="64"/>
      <c r="K124" s="63"/>
      <c r="L124" s="164" t="s">
        <v>713</v>
      </c>
      <c r="M124" s="165" t="s">
        <v>622</v>
      </c>
      <c r="N124" s="63" t="s">
        <v>962</v>
      </c>
      <c r="O124" s="163"/>
      <c r="P124" s="63"/>
      <c r="Q124" s="164" t="s">
        <v>713</v>
      </c>
      <c r="R124" s="63" t="s">
        <v>622</v>
      </c>
      <c r="S124" s="63" t="s">
        <v>1395</v>
      </c>
      <c r="T124" s="163" t="s">
        <v>1396</v>
      </c>
      <c r="U124" s="163"/>
      <c r="V124" s="70"/>
      <c r="W124" s="70"/>
      <c r="X124" s="166">
        <f t="shared" si="4"/>
        <v>0</v>
      </c>
      <c r="Y124" s="174">
        <f t="shared" si="5"/>
        <v>0</v>
      </c>
      <c r="Z124" s="173">
        <f t="shared" si="6"/>
        <v>0</v>
      </c>
      <c r="AA124" s="79"/>
      <c r="AB124" s="67">
        <v>0</v>
      </c>
      <c r="AC124" s="67">
        <v>0</v>
      </c>
      <c r="AD124" s="67">
        <v>0</v>
      </c>
      <c r="AE124" s="67">
        <v>0</v>
      </c>
      <c r="AF124" s="67">
        <v>0</v>
      </c>
      <c r="AG124" s="67">
        <v>0</v>
      </c>
      <c r="AH124" s="67">
        <v>0</v>
      </c>
      <c r="AI124" s="67">
        <v>0</v>
      </c>
      <c r="AJ124" s="67">
        <v>0</v>
      </c>
      <c r="AK124" s="67">
        <v>0</v>
      </c>
      <c r="AL124" s="67">
        <v>0</v>
      </c>
      <c r="AM124" s="67">
        <v>0</v>
      </c>
      <c r="AN124" s="167">
        <f t="shared" si="7"/>
        <v>0</v>
      </c>
    </row>
    <row r="125" spans="2:42" s="168" customFormat="1" ht="27.95" customHeight="1">
      <c r="B125" s="163">
        <v>117</v>
      </c>
      <c r="C125" s="59" t="s">
        <v>129</v>
      </c>
      <c r="D125" s="59"/>
      <c r="E125" s="59"/>
      <c r="F125" s="64" t="s">
        <v>426</v>
      </c>
      <c r="G125" s="64" t="s">
        <v>426</v>
      </c>
      <c r="H125" s="64" t="s">
        <v>426</v>
      </c>
      <c r="I125" s="64" t="s">
        <v>2082</v>
      </c>
      <c r="J125" s="64"/>
      <c r="K125" s="63"/>
      <c r="L125" s="164" t="s">
        <v>963</v>
      </c>
      <c r="M125" s="165" t="s">
        <v>622</v>
      </c>
      <c r="N125" s="63" t="s">
        <v>964</v>
      </c>
      <c r="O125" s="163"/>
      <c r="P125" s="63"/>
      <c r="Q125" s="164" t="s">
        <v>963</v>
      </c>
      <c r="R125" s="63" t="s">
        <v>622</v>
      </c>
      <c r="S125" s="63" t="s">
        <v>1397</v>
      </c>
      <c r="T125" s="163" t="s">
        <v>1398</v>
      </c>
      <c r="U125" s="163"/>
      <c r="V125" s="70"/>
      <c r="W125" s="70"/>
      <c r="X125" s="166">
        <f t="shared" si="4"/>
        <v>0</v>
      </c>
      <c r="Y125" s="174">
        <f t="shared" si="5"/>
        <v>0</v>
      </c>
      <c r="Z125" s="173">
        <f t="shared" si="6"/>
        <v>0</v>
      </c>
      <c r="AA125" s="79"/>
      <c r="AB125" s="67">
        <v>0</v>
      </c>
      <c r="AC125" s="67">
        <v>0</v>
      </c>
      <c r="AD125" s="67">
        <v>0</v>
      </c>
      <c r="AE125" s="67">
        <v>0</v>
      </c>
      <c r="AF125" s="67">
        <v>0</v>
      </c>
      <c r="AG125" s="67">
        <v>0</v>
      </c>
      <c r="AH125" s="67">
        <v>0</v>
      </c>
      <c r="AI125" s="67">
        <v>0</v>
      </c>
      <c r="AJ125" s="67">
        <v>0</v>
      </c>
      <c r="AK125" s="67">
        <v>0</v>
      </c>
      <c r="AL125" s="67">
        <v>0</v>
      </c>
      <c r="AM125" s="67">
        <v>0</v>
      </c>
      <c r="AN125" s="167">
        <f t="shared" si="7"/>
        <v>0</v>
      </c>
      <c r="AP125" s="168" t="s">
        <v>2246</v>
      </c>
    </row>
    <row r="126" spans="2:42" s="168" customFormat="1" ht="27.95" customHeight="1">
      <c r="B126" s="163">
        <v>118</v>
      </c>
      <c r="C126" s="59" t="s">
        <v>130</v>
      </c>
      <c r="D126" s="59"/>
      <c r="E126" s="59"/>
      <c r="F126" s="64" t="s">
        <v>427</v>
      </c>
      <c r="G126" s="64" t="s">
        <v>427</v>
      </c>
      <c r="H126" s="64" t="s">
        <v>427</v>
      </c>
      <c r="I126" s="64" t="s">
        <v>2083</v>
      </c>
      <c r="J126" s="64"/>
      <c r="K126" s="63"/>
      <c r="L126" s="164" t="s">
        <v>965</v>
      </c>
      <c r="M126" s="165" t="s">
        <v>622</v>
      </c>
      <c r="N126" s="63" t="s">
        <v>966</v>
      </c>
      <c r="O126" s="163"/>
      <c r="P126" s="63"/>
      <c r="Q126" s="164" t="s">
        <v>965</v>
      </c>
      <c r="R126" s="63" t="s">
        <v>622</v>
      </c>
      <c r="S126" s="63" t="s">
        <v>1399</v>
      </c>
      <c r="T126" s="163" t="s">
        <v>1400</v>
      </c>
      <c r="U126" s="163"/>
      <c r="V126" s="70"/>
      <c r="W126" s="70"/>
      <c r="X126" s="166">
        <f t="shared" si="4"/>
        <v>0</v>
      </c>
      <c r="Y126" s="174">
        <f t="shared" si="5"/>
        <v>0</v>
      </c>
      <c r="Z126" s="173">
        <f t="shared" si="6"/>
        <v>0</v>
      </c>
      <c r="AA126" s="79"/>
      <c r="AB126" s="67">
        <v>0</v>
      </c>
      <c r="AC126" s="67">
        <v>0</v>
      </c>
      <c r="AD126" s="67">
        <v>0</v>
      </c>
      <c r="AE126" s="67">
        <v>0</v>
      </c>
      <c r="AF126" s="67">
        <v>0</v>
      </c>
      <c r="AG126" s="67">
        <v>0</v>
      </c>
      <c r="AH126" s="67">
        <v>0</v>
      </c>
      <c r="AI126" s="67">
        <v>0</v>
      </c>
      <c r="AJ126" s="67">
        <v>0</v>
      </c>
      <c r="AK126" s="67">
        <v>0</v>
      </c>
      <c r="AL126" s="67">
        <v>0</v>
      </c>
      <c r="AM126" s="67">
        <v>0</v>
      </c>
      <c r="AN126" s="167">
        <f t="shared" si="7"/>
        <v>0</v>
      </c>
      <c r="AP126" s="168" t="s">
        <v>2246</v>
      </c>
    </row>
    <row r="127" spans="2:42" s="168" customFormat="1" ht="27.95" customHeight="1">
      <c r="B127" s="163">
        <v>119</v>
      </c>
      <c r="C127" s="74" t="s">
        <v>131</v>
      </c>
      <c r="D127" s="74"/>
      <c r="E127" s="74" t="s">
        <v>1789</v>
      </c>
      <c r="F127" s="63" t="s">
        <v>428</v>
      </c>
      <c r="G127" s="63" t="s">
        <v>429</v>
      </c>
      <c r="H127" s="63" t="s">
        <v>429</v>
      </c>
      <c r="I127" s="63" t="s">
        <v>1720</v>
      </c>
      <c r="J127" s="63" t="s">
        <v>603</v>
      </c>
      <c r="K127" s="63" t="s">
        <v>967</v>
      </c>
      <c r="L127" s="164" t="s">
        <v>968</v>
      </c>
      <c r="M127" s="165" t="s">
        <v>622</v>
      </c>
      <c r="N127" s="63" t="s">
        <v>969</v>
      </c>
      <c r="O127" s="163" t="s">
        <v>970</v>
      </c>
      <c r="P127" s="63" t="s">
        <v>1591</v>
      </c>
      <c r="Q127" s="164" t="s">
        <v>968</v>
      </c>
      <c r="R127" s="63" t="s">
        <v>622</v>
      </c>
      <c r="S127" s="63" t="s">
        <v>1401</v>
      </c>
      <c r="T127" s="163" t="s">
        <v>970</v>
      </c>
      <c r="U127" s="163" t="s">
        <v>1402</v>
      </c>
      <c r="V127" s="70" t="s">
        <v>1403</v>
      </c>
      <c r="W127" s="70"/>
      <c r="X127" s="166">
        <f t="shared" si="4"/>
        <v>3</v>
      </c>
      <c r="Y127" s="36">
        <f t="shared" si="5"/>
        <v>30000</v>
      </c>
      <c r="Z127" s="166">
        <f t="shared" si="6"/>
        <v>3</v>
      </c>
      <c r="AA127" s="79"/>
      <c r="AB127" s="67">
        <v>1</v>
      </c>
      <c r="AC127" s="67">
        <v>0</v>
      </c>
      <c r="AD127" s="67">
        <v>0</v>
      </c>
      <c r="AE127" s="67">
        <v>0</v>
      </c>
      <c r="AF127" s="67">
        <v>2</v>
      </c>
      <c r="AG127" s="67">
        <v>0</v>
      </c>
      <c r="AH127" s="67">
        <v>0</v>
      </c>
      <c r="AI127" s="67">
        <v>0</v>
      </c>
      <c r="AJ127" s="67">
        <v>0</v>
      </c>
      <c r="AK127" s="67">
        <v>0</v>
      </c>
      <c r="AL127" s="67">
        <v>0</v>
      </c>
      <c r="AM127" s="67">
        <v>0</v>
      </c>
      <c r="AN127" s="167">
        <f t="shared" si="7"/>
        <v>3</v>
      </c>
    </row>
    <row r="128" spans="2:42" s="168" customFormat="1" ht="27.95" customHeight="1">
      <c r="B128" s="163">
        <v>120</v>
      </c>
      <c r="C128" s="74" t="s">
        <v>132</v>
      </c>
      <c r="D128" s="74"/>
      <c r="E128" s="74" t="s">
        <v>1789</v>
      </c>
      <c r="F128" s="63" t="s">
        <v>430</v>
      </c>
      <c r="G128" s="63" t="s">
        <v>431</v>
      </c>
      <c r="H128" s="63" t="s">
        <v>431</v>
      </c>
      <c r="I128" s="63" t="s">
        <v>1721</v>
      </c>
      <c r="J128" s="63" t="s">
        <v>554</v>
      </c>
      <c r="K128" s="63" t="s">
        <v>2388</v>
      </c>
      <c r="L128" s="164" t="s">
        <v>971</v>
      </c>
      <c r="M128" s="165" t="s">
        <v>622</v>
      </c>
      <c r="N128" s="63" t="s">
        <v>972</v>
      </c>
      <c r="O128" s="163" t="s">
        <v>973</v>
      </c>
      <c r="P128" s="63" t="s">
        <v>1592</v>
      </c>
      <c r="Q128" s="164" t="s">
        <v>1404</v>
      </c>
      <c r="R128" s="63" t="s">
        <v>622</v>
      </c>
      <c r="S128" s="63" t="s">
        <v>1405</v>
      </c>
      <c r="T128" s="163" t="s">
        <v>1406</v>
      </c>
      <c r="U128" s="163" t="s">
        <v>1407</v>
      </c>
      <c r="V128" s="70" t="s">
        <v>1408</v>
      </c>
      <c r="W128" s="70"/>
      <c r="X128" s="166">
        <f t="shared" si="4"/>
        <v>1</v>
      </c>
      <c r="Y128" s="36">
        <f t="shared" si="5"/>
        <v>0</v>
      </c>
      <c r="Z128" s="166">
        <f t="shared" si="6"/>
        <v>0</v>
      </c>
      <c r="AA128" s="79"/>
      <c r="AB128" s="67">
        <v>0</v>
      </c>
      <c r="AC128" s="67">
        <v>0</v>
      </c>
      <c r="AD128" s="67">
        <v>0</v>
      </c>
      <c r="AE128" s="67">
        <v>0</v>
      </c>
      <c r="AF128" s="67">
        <v>0</v>
      </c>
      <c r="AG128" s="67">
        <v>0</v>
      </c>
      <c r="AH128" s="67">
        <v>1</v>
      </c>
      <c r="AI128" s="67">
        <v>0</v>
      </c>
      <c r="AJ128" s="67">
        <v>0</v>
      </c>
      <c r="AK128" s="67">
        <v>0</v>
      </c>
      <c r="AL128" s="67">
        <v>0</v>
      </c>
      <c r="AM128" s="67">
        <v>0</v>
      </c>
      <c r="AN128" s="167">
        <f t="shared" si="7"/>
        <v>1</v>
      </c>
      <c r="AP128" s="168" t="s">
        <v>2246</v>
      </c>
    </row>
    <row r="129" spans="2:42" s="168" customFormat="1" ht="27.95" customHeight="1">
      <c r="B129" s="163">
        <v>121</v>
      </c>
      <c r="C129" s="59" t="s">
        <v>133</v>
      </c>
      <c r="D129" s="59"/>
      <c r="E129" s="59"/>
      <c r="F129" s="64" t="s">
        <v>432</v>
      </c>
      <c r="G129" s="64" t="s">
        <v>433</v>
      </c>
      <c r="H129" s="64" t="s">
        <v>433</v>
      </c>
      <c r="I129" s="64" t="s">
        <v>1722</v>
      </c>
      <c r="J129" s="64" t="s">
        <v>554</v>
      </c>
      <c r="K129" s="63" t="s">
        <v>974</v>
      </c>
      <c r="L129" s="164" t="s">
        <v>975</v>
      </c>
      <c r="M129" s="165" t="s">
        <v>622</v>
      </c>
      <c r="N129" s="63" t="s">
        <v>976</v>
      </c>
      <c r="O129" s="163" t="s">
        <v>977</v>
      </c>
      <c r="P129" s="63" t="s">
        <v>2019</v>
      </c>
      <c r="Q129" s="164" t="s">
        <v>975</v>
      </c>
      <c r="R129" s="63" t="s">
        <v>622</v>
      </c>
      <c r="S129" s="63" t="s">
        <v>1409</v>
      </c>
      <c r="T129" s="163" t="s">
        <v>977</v>
      </c>
      <c r="U129" s="76" t="s">
        <v>2020</v>
      </c>
      <c r="V129" s="70" t="s">
        <v>2172</v>
      </c>
      <c r="W129" s="70"/>
      <c r="X129" s="166">
        <f t="shared" si="4"/>
        <v>0</v>
      </c>
      <c r="Y129" s="174">
        <f t="shared" si="5"/>
        <v>0</v>
      </c>
      <c r="Z129" s="173">
        <f t="shared" si="6"/>
        <v>0</v>
      </c>
      <c r="AA129" s="79"/>
      <c r="AB129" s="67">
        <v>0</v>
      </c>
      <c r="AC129" s="67">
        <v>0</v>
      </c>
      <c r="AD129" s="67">
        <v>0</v>
      </c>
      <c r="AE129" s="67">
        <v>0</v>
      </c>
      <c r="AF129" s="67">
        <v>0</v>
      </c>
      <c r="AG129" s="67">
        <v>0</v>
      </c>
      <c r="AH129" s="67">
        <v>0</v>
      </c>
      <c r="AI129" s="67">
        <v>0</v>
      </c>
      <c r="AJ129" s="67">
        <v>0</v>
      </c>
      <c r="AK129" s="67">
        <v>0</v>
      </c>
      <c r="AL129" s="67">
        <v>0</v>
      </c>
      <c r="AM129" s="67">
        <v>0</v>
      </c>
      <c r="AN129" s="167">
        <f t="shared" si="7"/>
        <v>0</v>
      </c>
      <c r="AP129" s="168" t="s">
        <v>2246</v>
      </c>
    </row>
    <row r="130" spans="2:42" s="168" customFormat="1" ht="27.95" customHeight="1">
      <c r="B130" s="163">
        <v>122</v>
      </c>
      <c r="C130" s="74" t="s">
        <v>134</v>
      </c>
      <c r="D130" s="74"/>
      <c r="E130" s="77" t="s">
        <v>1789</v>
      </c>
      <c r="F130" s="68" t="s">
        <v>2192</v>
      </c>
      <c r="G130" s="68" t="s">
        <v>2193</v>
      </c>
      <c r="H130" s="68" t="s">
        <v>2193</v>
      </c>
      <c r="I130" s="68" t="s">
        <v>2194</v>
      </c>
      <c r="J130" s="68"/>
      <c r="K130" s="68" t="s">
        <v>2361</v>
      </c>
      <c r="L130" s="169" t="s">
        <v>2196</v>
      </c>
      <c r="M130" s="73" t="s">
        <v>1790</v>
      </c>
      <c r="N130" s="68" t="s">
        <v>2197</v>
      </c>
      <c r="O130" s="76" t="s">
        <v>2199</v>
      </c>
      <c r="P130" s="68" t="s">
        <v>1791</v>
      </c>
      <c r="Q130" s="169" t="s">
        <v>2195</v>
      </c>
      <c r="R130" s="68" t="s">
        <v>622</v>
      </c>
      <c r="S130" s="68" t="s">
        <v>2197</v>
      </c>
      <c r="T130" s="76" t="s">
        <v>2198</v>
      </c>
      <c r="U130" s="76" t="s">
        <v>1792</v>
      </c>
      <c r="V130" s="71" t="s">
        <v>2362</v>
      </c>
      <c r="W130" s="71"/>
      <c r="X130" s="166">
        <f t="shared" si="4"/>
        <v>1</v>
      </c>
      <c r="Y130" s="36">
        <f t="shared" si="5"/>
        <v>0</v>
      </c>
      <c r="Z130" s="166">
        <f t="shared" si="6"/>
        <v>0</v>
      </c>
      <c r="AA130" s="79"/>
      <c r="AB130" s="67">
        <v>0</v>
      </c>
      <c r="AC130" s="67">
        <v>0</v>
      </c>
      <c r="AD130" s="67">
        <v>0</v>
      </c>
      <c r="AE130" s="67">
        <v>0</v>
      </c>
      <c r="AF130" s="67">
        <v>0</v>
      </c>
      <c r="AG130" s="67">
        <v>0</v>
      </c>
      <c r="AH130" s="67">
        <v>1</v>
      </c>
      <c r="AI130" s="67">
        <v>0</v>
      </c>
      <c r="AJ130" s="67">
        <v>0</v>
      </c>
      <c r="AK130" s="67">
        <v>0</v>
      </c>
      <c r="AL130" s="67">
        <v>0</v>
      </c>
      <c r="AM130" s="67">
        <v>0</v>
      </c>
      <c r="AN130" s="167">
        <f t="shared" si="7"/>
        <v>1</v>
      </c>
    </row>
    <row r="131" spans="2:42" s="168" customFormat="1" ht="27.95" customHeight="1">
      <c r="B131" s="163">
        <v>123</v>
      </c>
      <c r="C131" s="74" t="s">
        <v>135</v>
      </c>
      <c r="D131" s="74"/>
      <c r="E131" s="74" t="s">
        <v>1789</v>
      </c>
      <c r="F131" s="63" t="s">
        <v>434</v>
      </c>
      <c r="G131" s="63" t="s">
        <v>434</v>
      </c>
      <c r="H131" s="63" t="s">
        <v>434</v>
      </c>
      <c r="I131" s="63" t="s">
        <v>1723</v>
      </c>
      <c r="J131" s="63" t="s">
        <v>554</v>
      </c>
      <c r="K131" s="63" t="s">
        <v>978</v>
      </c>
      <c r="L131" s="164" t="s">
        <v>979</v>
      </c>
      <c r="M131" s="165" t="s">
        <v>622</v>
      </c>
      <c r="N131" s="63" t="s">
        <v>980</v>
      </c>
      <c r="O131" s="163" t="s">
        <v>981</v>
      </c>
      <c r="P131" s="63" t="s">
        <v>1593</v>
      </c>
      <c r="Q131" s="164" t="s">
        <v>943</v>
      </c>
      <c r="R131" s="63" t="s">
        <v>622</v>
      </c>
      <c r="S131" s="63" t="s">
        <v>1410</v>
      </c>
      <c r="T131" s="163" t="s">
        <v>1411</v>
      </c>
      <c r="U131" s="163" t="s">
        <v>2005</v>
      </c>
      <c r="V131" s="70" t="s">
        <v>2006</v>
      </c>
      <c r="W131" s="70"/>
      <c r="X131" s="166">
        <f t="shared" si="4"/>
        <v>15</v>
      </c>
      <c r="Y131" s="36">
        <f t="shared" si="5"/>
        <v>40000</v>
      </c>
      <c r="Z131" s="166">
        <f t="shared" si="6"/>
        <v>15</v>
      </c>
      <c r="AA131" s="79"/>
      <c r="AB131" s="67">
        <v>0</v>
      </c>
      <c r="AC131" s="67">
        <v>8</v>
      </c>
      <c r="AD131" s="67">
        <v>0</v>
      </c>
      <c r="AE131" s="67">
        <v>0</v>
      </c>
      <c r="AF131" s="67">
        <v>3</v>
      </c>
      <c r="AG131" s="67">
        <v>0</v>
      </c>
      <c r="AH131" s="67">
        <v>0</v>
      </c>
      <c r="AI131" s="67">
        <v>0</v>
      </c>
      <c r="AJ131" s="67">
        <v>0</v>
      </c>
      <c r="AK131" s="67">
        <v>4</v>
      </c>
      <c r="AL131" s="67">
        <v>0</v>
      </c>
      <c r="AM131" s="67">
        <v>0</v>
      </c>
      <c r="AN131" s="167">
        <f t="shared" si="7"/>
        <v>15</v>
      </c>
    </row>
    <row r="132" spans="2:42" s="168" customFormat="1" ht="27.95" customHeight="1">
      <c r="B132" s="163">
        <v>124</v>
      </c>
      <c r="C132" s="59" t="s">
        <v>136</v>
      </c>
      <c r="D132" s="59"/>
      <c r="E132" s="59"/>
      <c r="F132" s="64" t="s">
        <v>435</v>
      </c>
      <c r="G132" s="64" t="s">
        <v>436</v>
      </c>
      <c r="H132" s="64" t="s">
        <v>436</v>
      </c>
      <c r="I132" s="64" t="s">
        <v>1724</v>
      </c>
      <c r="J132" s="64"/>
      <c r="K132" s="63" t="s">
        <v>982</v>
      </c>
      <c r="L132" s="164" t="s">
        <v>983</v>
      </c>
      <c r="M132" s="165" t="s">
        <v>622</v>
      </c>
      <c r="N132" s="63" t="s">
        <v>984</v>
      </c>
      <c r="O132" s="163" t="s">
        <v>985</v>
      </c>
      <c r="P132" s="63" t="s">
        <v>1594</v>
      </c>
      <c r="Q132" s="164" t="s">
        <v>983</v>
      </c>
      <c r="R132" s="63" t="s">
        <v>622</v>
      </c>
      <c r="S132" s="63" t="s">
        <v>1412</v>
      </c>
      <c r="T132" s="163" t="s">
        <v>985</v>
      </c>
      <c r="U132" s="163"/>
      <c r="V132" s="70" t="s">
        <v>1413</v>
      </c>
      <c r="W132" s="70"/>
      <c r="X132" s="166">
        <f t="shared" si="4"/>
        <v>0</v>
      </c>
      <c r="Y132" s="174">
        <f t="shared" si="5"/>
        <v>0</v>
      </c>
      <c r="Z132" s="173">
        <f t="shared" si="6"/>
        <v>0</v>
      </c>
      <c r="AA132" s="79"/>
      <c r="AB132" s="67">
        <v>0</v>
      </c>
      <c r="AC132" s="67">
        <v>0</v>
      </c>
      <c r="AD132" s="67">
        <v>0</v>
      </c>
      <c r="AE132" s="67">
        <v>0</v>
      </c>
      <c r="AF132" s="67">
        <v>0</v>
      </c>
      <c r="AG132" s="67">
        <v>0</v>
      </c>
      <c r="AH132" s="67">
        <v>0</v>
      </c>
      <c r="AI132" s="67">
        <v>0</v>
      </c>
      <c r="AJ132" s="67">
        <v>0</v>
      </c>
      <c r="AK132" s="67">
        <v>0</v>
      </c>
      <c r="AL132" s="67">
        <v>0</v>
      </c>
      <c r="AM132" s="67">
        <v>0</v>
      </c>
      <c r="AN132" s="167">
        <f t="shared" si="7"/>
        <v>0</v>
      </c>
      <c r="AP132" s="168" t="s">
        <v>2246</v>
      </c>
    </row>
    <row r="133" spans="2:42" s="168" customFormat="1" ht="27.95" customHeight="1">
      <c r="B133" s="163">
        <v>125</v>
      </c>
      <c r="C133" s="59" t="s">
        <v>137</v>
      </c>
      <c r="D133" s="59"/>
      <c r="E133" s="59"/>
      <c r="F133" s="64" t="s">
        <v>437</v>
      </c>
      <c r="G133" s="64" t="s">
        <v>438</v>
      </c>
      <c r="H133" s="64" t="s">
        <v>438</v>
      </c>
      <c r="I133" s="64" t="s">
        <v>2084</v>
      </c>
      <c r="J133" s="64"/>
      <c r="K133" s="63"/>
      <c r="L133" s="164" t="s">
        <v>986</v>
      </c>
      <c r="M133" s="165" t="s">
        <v>622</v>
      </c>
      <c r="N133" s="63" t="s">
        <v>987</v>
      </c>
      <c r="O133" s="163"/>
      <c r="P133" s="63"/>
      <c r="Q133" s="164" t="s">
        <v>986</v>
      </c>
      <c r="R133" s="63" t="s">
        <v>622</v>
      </c>
      <c r="S133" s="63" t="s">
        <v>1414</v>
      </c>
      <c r="T133" s="163" t="s">
        <v>1415</v>
      </c>
      <c r="U133" s="163"/>
      <c r="V133" s="70"/>
      <c r="W133" s="70"/>
      <c r="X133" s="166">
        <f t="shared" si="4"/>
        <v>0</v>
      </c>
      <c r="Y133" s="174">
        <f t="shared" si="5"/>
        <v>0</v>
      </c>
      <c r="Z133" s="173">
        <f t="shared" si="6"/>
        <v>0</v>
      </c>
      <c r="AA133" s="79"/>
      <c r="AB133" s="67">
        <v>0</v>
      </c>
      <c r="AC133" s="67">
        <v>0</v>
      </c>
      <c r="AD133" s="67">
        <v>0</v>
      </c>
      <c r="AE133" s="67">
        <v>0</v>
      </c>
      <c r="AF133" s="67">
        <v>0</v>
      </c>
      <c r="AG133" s="67">
        <v>0</v>
      </c>
      <c r="AH133" s="67">
        <v>0</v>
      </c>
      <c r="AI133" s="67">
        <v>0</v>
      </c>
      <c r="AJ133" s="67">
        <v>0</v>
      </c>
      <c r="AK133" s="67">
        <v>0</v>
      </c>
      <c r="AL133" s="67">
        <v>0</v>
      </c>
      <c r="AM133" s="67">
        <v>0</v>
      </c>
      <c r="AN133" s="167">
        <f t="shared" si="7"/>
        <v>0</v>
      </c>
      <c r="AP133" s="168" t="s">
        <v>2246</v>
      </c>
    </row>
    <row r="134" spans="2:42" s="168" customFormat="1" ht="27.95" customHeight="1">
      <c r="B134" s="163">
        <v>126</v>
      </c>
      <c r="C134" s="74" t="s">
        <v>138</v>
      </c>
      <c r="D134" s="74"/>
      <c r="E134" s="77" t="s">
        <v>1789</v>
      </c>
      <c r="F134" s="68" t="s">
        <v>439</v>
      </c>
      <c r="G134" s="68" t="s">
        <v>440</v>
      </c>
      <c r="H134" s="68" t="s">
        <v>440</v>
      </c>
      <c r="I134" s="68" t="s">
        <v>1725</v>
      </c>
      <c r="J134" s="68" t="s">
        <v>604</v>
      </c>
      <c r="K134" s="68" t="s">
        <v>988</v>
      </c>
      <c r="L134" s="169" t="s">
        <v>979</v>
      </c>
      <c r="M134" s="73" t="s">
        <v>622</v>
      </c>
      <c r="N134" s="68" t="s">
        <v>989</v>
      </c>
      <c r="O134" s="76" t="s">
        <v>990</v>
      </c>
      <c r="P134" s="68" t="s">
        <v>2200</v>
      </c>
      <c r="Q134" s="169" t="s">
        <v>979</v>
      </c>
      <c r="R134" s="68" t="s">
        <v>622</v>
      </c>
      <c r="S134" s="68" t="s">
        <v>989</v>
      </c>
      <c r="T134" s="76" t="s">
        <v>990</v>
      </c>
      <c r="U134" s="76"/>
      <c r="V134" s="71" t="s">
        <v>2201</v>
      </c>
      <c r="W134" s="71"/>
      <c r="X134" s="166">
        <f t="shared" si="4"/>
        <v>1</v>
      </c>
      <c r="Y134" s="36">
        <f t="shared" si="5"/>
        <v>0</v>
      </c>
      <c r="Z134" s="166">
        <f t="shared" si="6"/>
        <v>0</v>
      </c>
      <c r="AA134" s="79"/>
      <c r="AB134" s="67">
        <v>0</v>
      </c>
      <c r="AC134" s="67">
        <v>0</v>
      </c>
      <c r="AD134" s="67">
        <v>0</v>
      </c>
      <c r="AE134" s="67">
        <v>0</v>
      </c>
      <c r="AF134" s="67">
        <v>0</v>
      </c>
      <c r="AG134" s="67">
        <v>0</v>
      </c>
      <c r="AH134" s="67">
        <v>1</v>
      </c>
      <c r="AI134" s="67">
        <v>0</v>
      </c>
      <c r="AJ134" s="67">
        <v>0</v>
      </c>
      <c r="AK134" s="67">
        <v>0</v>
      </c>
      <c r="AL134" s="67">
        <v>0</v>
      </c>
      <c r="AM134" s="67">
        <v>0</v>
      </c>
      <c r="AN134" s="167">
        <f t="shared" si="7"/>
        <v>1</v>
      </c>
    </row>
    <row r="135" spans="2:42" s="168" customFormat="1" ht="27.95" customHeight="1">
      <c r="B135" s="163">
        <v>127</v>
      </c>
      <c r="C135" s="59" t="s">
        <v>139</v>
      </c>
      <c r="D135" s="59"/>
      <c r="E135" s="59"/>
      <c r="F135" s="64" t="s">
        <v>441</v>
      </c>
      <c r="G135" s="64" t="s">
        <v>441</v>
      </c>
      <c r="H135" s="64" t="s">
        <v>441</v>
      </c>
      <c r="I135" s="64" t="s">
        <v>1726</v>
      </c>
      <c r="J135" s="64"/>
      <c r="K135" s="63"/>
      <c r="L135" s="164" t="s">
        <v>991</v>
      </c>
      <c r="M135" s="165" t="s">
        <v>622</v>
      </c>
      <c r="N135" s="63" t="s">
        <v>992</v>
      </c>
      <c r="O135" s="163"/>
      <c r="P135" s="63"/>
      <c r="Q135" s="164" t="s">
        <v>991</v>
      </c>
      <c r="R135" s="63" t="s">
        <v>622</v>
      </c>
      <c r="S135" s="63" t="s">
        <v>1416</v>
      </c>
      <c r="T135" s="163" t="s">
        <v>1417</v>
      </c>
      <c r="U135" s="163"/>
      <c r="V135" s="70"/>
      <c r="W135" s="70"/>
      <c r="X135" s="166">
        <f t="shared" si="4"/>
        <v>0</v>
      </c>
      <c r="Y135" s="174">
        <f t="shared" si="5"/>
        <v>0</v>
      </c>
      <c r="Z135" s="173">
        <f t="shared" si="6"/>
        <v>0</v>
      </c>
      <c r="AA135" s="79"/>
      <c r="AB135" s="67">
        <v>0</v>
      </c>
      <c r="AC135" s="67">
        <v>0</v>
      </c>
      <c r="AD135" s="67">
        <v>0</v>
      </c>
      <c r="AE135" s="67">
        <v>0</v>
      </c>
      <c r="AF135" s="67">
        <v>0</v>
      </c>
      <c r="AG135" s="67">
        <v>0</v>
      </c>
      <c r="AH135" s="67">
        <v>0</v>
      </c>
      <c r="AI135" s="67">
        <v>0</v>
      </c>
      <c r="AJ135" s="67">
        <v>0</v>
      </c>
      <c r="AK135" s="67">
        <v>0</v>
      </c>
      <c r="AL135" s="67">
        <v>0</v>
      </c>
      <c r="AM135" s="67">
        <v>0</v>
      </c>
      <c r="AN135" s="167">
        <f t="shared" si="7"/>
        <v>0</v>
      </c>
      <c r="AP135" s="168" t="s">
        <v>2246</v>
      </c>
    </row>
    <row r="136" spans="2:42" s="168" customFormat="1" ht="27.95" customHeight="1">
      <c r="B136" s="163">
        <v>128</v>
      </c>
      <c r="C136" s="59" t="s">
        <v>140</v>
      </c>
      <c r="D136" s="59"/>
      <c r="E136" s="59"/>
      <c r="F136" s="64" t="s">
        <v>442</v>
      </c>
      <c r="G136" s="64" t="s">
        <v>443</v>
      </c>
      <c r="H136" s="64" t="s">
        <v>443</v>
      </c>
      <c r="I136" s="64" t="s">
        <v>1727</v>
      </c>
      <c r="J136" s="64" t="s">
        <v>605</v>
      </c>
      <c r="K136" s="63" t="s">
        <v>993</v>
      </c>
      <c r="L136" s="164" t="s">
        <v>994</v>
      </c>
      <c r="M136" s="165" t="s">
        <v>622</v>
      </c>
      <c r="N136" s="63" t="s">
        <v>995</v>
      </c>
      <c r="O136" s="163" t="s">
        <v>996</v>
      </c>
      <c r="P136" s="63" t="s">
        <v>1595</v>
      </c>
      <c r="Q136" s="164" t="s">
        <v>994</v>
      </c>
      <c r="R136" s="63" t="s">
        <v>622</v>
      </c>
      <c r="S136" s="63" t="s">
        <v>1418</v>
      </c>
      <c r="T136" s="163" t="s">
        <v>996</v>
      </c>
      <c r="U136" s="163" t="s">
        <v>1419</v>
      </c>
      <c r="V136" s="70" t="s">
        <v>1420</v>
      </c>
      <c r="W136" s="70"/>
      <c r="X136" s="166">
        <f t="shared" si="4"/>
        <v>0</v>
      </c>
      <c r="Y136" s="174">
        <f t="shared" si="5"/>
        <v>0</v>
      </c>
      <c r="Z136" s="173">
        <f t="shared" si="6"/>
        <v>0</v>
      </c>
      <c r="AA136" s="79"/>
      <c r="AB136" s="67">
        <v>0</v>
      </c>
      <c r="AC136" s="67">
        <v>0</v>
      </c>
      <c r="AD136" s="67">
        <v>0</v>
      </c>
      <c r="AE136" s="67">
        <v>0</v>
      </c>
      <c r="AF136" s="67">
        <v>0</v>
      </c>
      <c r="AG136" s="67">
        <v>0</v>
      </c>
      <c r="AH136" s="67">
        <v>0</v>
      </c>
      <c r="AI136" s="67">
        <v>0</v>
      </c>
      <c r="AJ136" s="67">
        <v>0</v>
      </c>
      <c r="AK136" s="67">
        <v>0</v>
      </c>
      <c r="AL136" s="67">
        <v>0</v>
      </c>
      <c r="AM136" s="67">
        <v>0</v>
      </c>
      <c r="AN136" s="167">
        <f t="shared" si="7"/>
        <v>0</v>
      </c>
      <c r="AP136" s="168" t="s">
        <v>2246</v>
      </c>
    </row>
    <row r="137" spans="2:42" s="168" customFormat="1" ht="27.95" customHeight="1">
      <c r="B137" s="163">
        <v>129</v>
      </c>
      <c r="C137" s="59" t="s">
        <v>141</v>
      </c>
      <c r="D137" s="59"/>
      <c r="E137" s="59"/>
      <c r="F137" s="64" t="s">
        <v>444</v>
      </c>
      <c r="G137" s="64" t="s">
        <v>444</v>
      </c>
      <c r="H137" s="64" t="s">
        <v>444</v>
      </c>
      <c r="I137" s="64" t="s">
        <v>2085</v>
      </c>
      <c r="J137" s="64"/>
      <c r="K137" s="63"/>
      <c r="L137" s="164" t="s">
        <v>997</v>
      </c>
      <c r="M137" s="165" t="s">
        <v>622</v>
      </c>
      <c r="N137" s="63" t="s">
        <v>998</v>
      </c>
      <c r="O137" s="163"/>
      <c r="P137" s="63"/>
      <c r="Q137" s="164" t="s">
        <v>997</v>
      </c>
      <c r="R137" s="63" t="s">
        <v>622</v>
      </c>
      <c r="S137" s="63" t="s">
        <v>1421</v>
      </c>
      <c r="T137" s="163" t="s">
        <v>1422</v>
      </c>
      <c r="U137" s="163"/>
      <c r="V137" s="70"/>
      <c r="W137" s="70"/>
      <c r="X137" s="166">
        <f t="shared" si="4"/>
        <v>0</v>
      </c>
      <c r="Y137" s="174">
        <f t="shared" si="5"/>
        <v>0</v>
      </c>
      <c r="Z137" s="173">
        <f t="shared" si="6"/>
        <v>0</v>
      </c>
      <c r="AA137" s="79"/>
      <c r="AB137" s="67">
        <v>0</v>
      </c>
      <c r="AC137" s="67">
        <v>0</v>
      </c>
      <c r="AD137" s="67">
        <v>0</v>
      </c>
      <c r="AE137" s="67">
        <v>0</v>
      </c>
      <c r="AF137" s="67">
        <v>0</v>
      </c>
      <c r="AG137" s="67">
        <v>0</v>
      </c>
      <c r="AH137" s="67">
        <v>0</v>
      </c>
      <c r="AI137" s="67">
        <v>0</v>
      </c>
      <c r="AJ137" s="67">
        <v>0</v>
      </c>
      <c r="AK137" s="67">
        <v>0</v>
      </c>
      <c r="AL137" s="67">
        <v>0</v>
      </c>
      <c r="AM137" s="67">
        <v>0</v>
      </c>
      <c r="AN137" s="167">
        <f t="shared" si="7"/>
        <v>0</v>
      </c>
      <c r="AP137" s="168" t="s">
        <v>2246</v>
      </c>
    </row>
    <row r="138" spans="2:42" s="168" customFormat="1" ht="27.95" customHeight="1">
      <c r="B138" s="163">
        <v>130</v>
      </c>
      <c r="C138" s="59" t="s">
        <v>142</v>
      </c>
      <c r="D138" s="59"/>
      <c r="E138" s="59"/>
      <c r="F138" s="64" t="s">
        <v>445</v>
      </c>
      <c r="G138" s="64" t="s">
        <v>445</v>
      </c>
      <c r="H138" s="64" t="s">
        <v>445</v>
      </c>
      <c r="I138" s="64" t="s">
        <v>1728</v>
      </c>
      <c r="J138" s="64"/>
      <c r="K138" s="63"/>
      <c r="L138" s="164" t="s">
        <v>999</v>
      </c>
      <c r="M138" s="165" t="s">
        <v>622</v>
      </c>
      <c r="N138" s="63" t="s">
        <v>1000</v>
      </c>
      <c r="O138" s="163"/>
      <c r="P138" s="63"/>
      <c r="Q138" s="164" t="s">
        <v>999</v>
      </c>
      <c r="R138" s="63" t="s">
        <v>622</v>
      </c>
      <c r="S138" s="63" t="s">
        <v>1423</v>
      </c>
      <c r="T138" s="163" t="s">
        <v>1424</v>
      </c>
      <c r="U138" s="163"/>
      <c r="V138" s="70"/>
      <c r="W138" s="70"/>
      <c r="X138" s="166">
        <f t="shared" ref="X138:X201" si="8">SUM(AB138:AM138)</f>
        <v>0</v>
      </c>
      <c r="Y138" s="174">
        <f t="shared" ref="Y138:Y201" si="9">IF(Z138&gt;=70,100000,IF(Z138&gt;=60,90000,IF(Z138&gt;=50,80000,IF(Z138&gt;=40,70000,IF(Z138&gt;=30,60000,IF(Z138&gt;=20,50000,IF(Z138&gt;=10,40000,IF(Z138&gt;0,30000,0))))))))</f>
        <v>0</v>
      </c>
      <c r="Z138" s="173">
        <f t="shared" ref="Z138:Z201" si="10">SUM(AB138:AG138,AJ138:AM138)</f>
        <v>0</v>
      </c>
      <c r="AA138" s="79"/>
      <c r="AB138" s="67">
        <v>0</v>
      </c>
      <c r="AC138" s="67">
        <v>0</v>
      </c>
      <c r="AD138" s="67">
        <v>0</v>
      </c>
      <c r="AE138" s="67">
        <v>0</v>
      </c>
      <c r="AF138" s="67">
        <v>0</v>
      </c>
      <c r="AG138" s="67">
        <v>0</v>
      </c>
      <c r="AH138" s="67">
        <v>0</v>
      </c>
      <c r="AI138" s="67">
        <v>0</v>
      </c>
      <c r="AJ138" s="67">
        <v>0</v>
      </c>
      <c r="AK138" s="67">
        <v>0</v>
      </c>
      <c r="AL138" s="67">
        <v>0</v>
      </c>
      <c r="AM138" s="67">
        <v>0</v>
      </c>
      <c r="AN138" s="167">
        <f t="shared" ref="AN138:AN201" si="11">SUM(AB138:AM138)</f>
        <v>0</v>
      </c>
      <c r="AP138" s="168" t="s">
        <v>2246</v>
      </c>
    </row>
    <row r="139" spans="2:42" s="168" customFormat="1" ht="27.95" customHeight="1">
      <c r="B139" s="163">
        <v>131</v>
      </c>
      <c r="C139" s="74" t="s">
        <v>143</v>
      </c>
      <c r="D139" s="74"/>
      <c r="E139" s="74" t="s">
        <v>1789</v>
      </c>
      <c r="F139" s="63" t="s">
        <v>446</v>
      </c>
      <c r="G139" s="63" t="s">
        <v>447</v>
      </c>
      <c r="H139" s="63" t="s">
        <v>447</v>
      </c>
      <c r="I139" s="63" t="s">
        <v>1729</v>
      </c>
      <c r="J139" s="63">
        <v>0</v>
      </c>
      <c r="K139" s="63" t="s">
        <v>2363</v>
      </c>
      <c r="L139" s="164" t="s">
        <v>1001</v>
      </c>
      <c r="M139" s="165" t="s">
        <v>622</v>
      </c>
      <c r="N139" s="63" t="s">
        <v>1002</v>
      </c>
      <c r="O139" s="163" t="s">
        <v>1003</v>
      </c>
      <c r="P139" s="63" t="s">
        <v>2364</v>
      </c>
      <c r="Q139" s="164" t="s">
        <v>1001</v>
      </c>
      <c r="R139" s="63" t="s">
        <v>622</v>
      </c>
      <c r="S139" s="63" t="s">
        <v>2365</v>
      </c>
      <c r="T139" s="163" t="s">
        <v>2253</v>
      </c>
      <c r="U139" s="163" t="s">
        <v>2366</v>
      </c>
      <c r="V139" s="70" t="s">
        <v>2367</v>
      </c>
      <c r="W139" s="70"/>
      <c r="X139" s="166">
        <f t="shared" si="8"/>
        <v>3</v>
      </c>
      <c r="Y139" s="36">
        <f t="shared" si="9"/>
        <v>0</v>
      </c>
      <c r="Z139" s="166">
        <f t="shared" si="10"/>
        <v>0</v>
      </c>
      <c r="AA139" s="79"/>
      <c r="AB139" s="67">
        <v>0</v>
      </c>
      <c r="AC139" s="67">
        <v>0</v>
      </c>
      <c r="AD139" s="67">
        <v>0</v>
      </c>
      <c r="AE139" s="67">
        <v>0</v>
      </c>
      <c r="AF139" s="67">
        <v>0</v>
      </c>
      <c r="AG139" s="67">
        <v>0</v>
      </c>
      <c r="AH139" s="67">
        <v>3</v>
      </c>
      <c r="AI139" s="67">
        <v>0</v>
      </c>
      <c r="AJ139" s="67">
        <v>0</v>
      </c>
      <c r="AK139" s="67">
        <v>0</v>
      </c>
      <c r="AL139" s="67">
        <v>0</v>
      </c>
      <c r="AM139" s="67">
        <v>0</v>
      </c>
      <c r="AN139" s="167">
        <f t="shared" si="11"/>
        <v>3</v>
      </c>
    </row>
    <row r="140" spans="2:42" s="168" customFormat="1" ht="27.95" customHeight="1">
      <c r="B140" s="163">
        <v>132</v>
      </c>
      <c r="C140" s="59" t="s">
        <v>144</v>
      </c>
      <c r="D140" s="59"/>
      <c r="E140" s="59"/>
      <c r="F140" s="64" t="s">
        <v>448</v>
      </c>
      <c r="G140" s="64" t="s">
        <v>448</v>
      </c>
      <c r="H140" s="64" t="s">
        <v>448</v>
      </c>
      <c r="I140" s="64" t="s">
        <v>2086</v>
      </c>
      <c r="J140" s="64"/>
      <c r="K140" s="63"/>
      <c r="L140" s="164" t="s">
        <v>1004</v>
      </c>
      <c r="M140" s="165" t="s">
        <v>622</v>
      </c>
      <c r="N140" s="63" t="s">
        <v>1005</v>
      </c>
      <c r="O140" s="163"/>
      <c r="P140" s="63"/>
      <c r="Q140" s="164" t="s">
        <v>1004</v>
      </c>
      <c r="R140" s="63" t="s">
        <v>622</v>
      </c>
      <c r="S140" s="63" t="s">
        <v>1425</v>
      </c>
      <c r="T140" s="163" t="s">
        <v>1426</v>
      </c>
      <c r="U140" s="163"/>
      <c r="V140" s="70"/>
      <c r="W140" s="70"/>
      <c r="X140" s="166">
        <f t="shared" si="8"/>
        <v>0</v>
      </c>
      <c r="Y140" s="174">
        <f t="shared" si="9"/>
        <v>0</v>
      </c>
      <c r="Z140" s="173">
        <f t="shared" si="10"/>
        <v>0</v>
      </c>
      <c r="AA140" s="79"/>
      <c r="AB140" s="67">
        <v>0</v>
      </c>
      <c r="AC140" s="67">
        <v>0</v>
      </c>
      <c r="AD140" s="67">
        <v>0</v>
      </c>
      <c r="AE140" s="67">
        <v>0</v>
      </c>
      <c r="AF140" s="67">
        <v>0</v>
      </c>
      <c r="AG140" s="67">
        <v>0</v>
      </c>
      <c r="AH140" s="67">
        <v>0</v>
      </c>
      <c r="AI140" s="67">
        <v>0</v>
      </c>
      <c r="AJ140" s="67">
        <v>0</v>
      </c>
      <c r="AK140" s="67">
        <v>0</v>
      </c>
      <c r="AL140" s="67">
        <v>0</v>
      </c>
      <c r="AM140" s="67">
        <v>0</v>
      </c>
      <c r="AN140" s="167">
        <f t="shared" si="11"/>
        <v>0</v>
      </c>
      <c r="AP140" s="168" t="s">
        <v>2246</v>
      </c>
    </row>
    <row r="141" spans="2:42" s="168" customFormat="1" ht="27.95" customHeight="1">
      <c r="B141" s="163">
        <v>133</v>
      </c>
      <c r="C141" s="59" t="s">
        <v>145</v>
      </c>
      <c r="D141" s="59"/>
      <c r="E141" s="59"/>
      <c r="F141" s="64" t="s">
        <v>449</v>
      </c>
      <c r="G141" s="64" t="s">
        <v>450</v>
      </c>
      <c r="H141" s="64" t="s">
        <v>450</v>
      </c>
      <c r="I141" s="64" t="s">
        <v>1730</v>
      </c>
      <c r="J141" s="64"/>
      <c r="K141" s="63" t="s">
        <v>1006</v>
      </c>
      <c r="L141" s="164" t="s">
        <v>1007</v>
      </c>
      <c r="M141" s="165" t="s">
        <v>622</v>
      </c>
      <c r="N141" s="63" t="s">
        <v>1008</v>
      </c>
      <c r="O141" s="163" t="s">
        <v>1009</v>
      </c>
      <c r="P141" s="63" t="s">
        <v>1596</v>
      </c>
      <c r="Q141" s="164" t="s">
        <v>1427</v>
      </c>
      <c r="R141" s="63" t="s">
        <v>622</v>
      </c>
      <c r="S141" s="63" t="s">
        <v>1008</v>
      </c>
      <c r="T141" s="163" t="s">
        <v>1009</v>
      </c>
      <c r="U141" s="163" t="s">
        <v>1428</v>
      </c>
      <c r="V141" s="70" t="s">
        <v>1429</v>
      </c>
      <c r="W141" s="70"/>
      <c r="X141" s="166">
        <f t="shared" si="8"/>
        <v>0</v>
      </c>
      <c r="Y141" s="174">
        <f t="shared" si="9"/>
        <v>0</v>
      </c>
      <c r="Z141" s="173">
        <f t="shared" si="10"/>
        <v>0</v>
      </c>
      <c r="AA141" s="79"/>
      <c r="AB141" s="67">
        <v>0</v>
      </c>
      <c r="AC141" s="67">
        <v>0</v>
      </c>
      <c r="AD141" s="67">
        <v>0</v>
      </c>
      <c r="AE141" s="67">
        <v>0</v>
      </c>
      <c r="AF141" s="67">
        <v>0</v>
      </c>
      <c r="AG141" s="67">
        <v>0</v>
      </c>
      <c r="AH141" s="67">
        <v>0</v>
      </c>
      <c r="AI141" s="67">
        <v>0</v>
      </c>
      <c r="AJ141" s="67">
        <v>0</v>
      </c>
      <c r="AK141" s="67">
        <v>0</v>
      </c>
      <c r="AL141" s="67">
        <v>0</v>
      </c>
      <c r="AM141" s="67">
        <v>0</v>
      </c>
      <c r="AN141" s="167">
        <f t="shared" si="11"/>
        <v>0</v>
      </c>
      <c r="AP141" s="168" t="s">
        <v>2246</v>
      </c>
    </row>
    <row r="142" spans="2:42" s="168" customFormat="1" ht="27.95" customHeight="1">
      <c r="B142" s="163">
        <v>134</v>
      </c>
      <c r="C142" s="59" t="s">
        <v>146</v>
      </c>
      <c r="D142" s="59"/>
      <c r="E142" s="59"/>
      <c r="F142" s="64" t="s">
        <v>451</v>
      </c>
      <c r="G142" s="64" t="s">
        <v>452</v>
      </c>
      <c r="H142" s="64" t="s">
        <v>452</v>
      </c>
      <c r="I142" s="64" t="s">
        <v>1731</v>
      </c>
      <c r="J142" s="64" t="s">
        <v>606</v>
      </c>
      <c r="K142" s="63" t="s">
        <v>1010</v>
      </c>
      <c r="L142" s="164" t="s">
        <v>1011</v>
      </c>
      <c r="M142" s="165" t="s">
        <v>622</v>
      </c>
      <c r="N142" s="63" t="s">
        <v>1012</v>
      </c>
      <c r="O142" s="163" t="s">
        <v>1013</v>
      </c>
      <c r="P142" s="63" t="s">
        <v>1597</v>
      </c>
      <c r="Q142" s="164" t="s">
        <v>1011</v>
      </c>
      <c r="R142" s="63" t="s">
        <v>622</v>
      </c>
      <c r="S142" s="63" t="s">
        <v>1430</v>
      </c>
      <c r="T142" s="163" t="s">
        <v>1013</v>
      </c>
      <c r="U142" s="163" t="s">
        <v>1431</v>
      </c>
      <c r="V142" s="70" t="s">
        <v>1432</v>
      </c>
      <c r="W142" s="70"/>
      <c r="X142" s="166">
        <f t="shared" si="8"/>
        <v>0</v>
      </c>
      <c r="Y142" s="174">
        <f t="shared" si="9"/>
        <v>0</v>
      </c>
      <c r="Z142" s="173">
        <f t="shared" si="10"/>
        <v>0</v>
      </c>
      <c r="AA142" s="79"/>
      <c r="AB142" s="67">
        <v>0</v>
      </c>
      <c r="AC142" s="67">
        <v>0</v>
      </c>
      <c r="AD142" s="67">
        <v>0</v>
      </c>
      <c r="AE142" s="67">
        <v>0</v>
      </c>
      <c r="AF142" s="67">
        <v>0</v>
      </c>
      <c r="AG142" s="67">
        <v>0</v>
      </c>
      <c r="AH142" s="67">
        <v>0</v>
      </c>
      <c r="AI142" s="67">
        <v>0</v>
      </c>
      <c r="AJ142" s="67">
        <v>0</v>
      </c>
      <c r="AK142" s="67">
        <v>0</v>
      </c>
      <c r="AL142" s="67">
        <v>0</v>
      </c>
      <c r="AM142" s="67">
        <v>0</v>
      </c>
      <c r="AN142" s="167">
        <f t="shared" si="11"/>
        <v>0</v>
      </c>
    </row>
    <row r="143" spans="2:42" s="168" customFormat="1" ht="27.95" customHeight="1">
      <c r="B143" s="163">
        <v>135</v>
      </c>
      <c r="C143" s="59" t="s">
        <v>147</v>
      </c>
      <c r="D143" s="59"/>
      <c r="E143" s="59"/>
      <c r="F143" s="64" t="s">
        <v>453</v>
      </c>
      <c r="G143" s="64" t="s">
        <v>454</v>
      </c>
      <c r="H143" s="64" t="s">
        <v>454</v>
      </c>
      <c r="I143" s="64" t="s">
        <v>2087</v>
      </c>
      <c r="J143" s="64" t="s">
        <v>554</v>
      </c>
      <c r="K143" s="63" t="s">
        <v>1014</v>
      </c>
      <c r="L143" s="164" t="s">
        <v>1015</v>
      </c>
      <c r="M143" s="165" t="s">
        <v>622</v>
      </c>
      <c r="N143" s="63" t="s">
        <v>1016</v>
      </c>
      <c r="O143" s="163" t="s">
        <v>1017</v>
      </c>
      <c r="P143" s="63" t="s">
        <v>1598</v>
      </c>
      <c r="Q143" s="164" t="s">
        <v>1015</v>
      </c>
      <c r="R143" s="63" t="s">
        <v>622</v>
      </c>
      <c r="S143" s="63" t="s">
        <v>1433</v>
      </c>
      <c r="T143" s="163" t="s">
        <v>1017</v>
      </c>
      <c r="U143" s="163" t="s">
        <v>554</v>
      </c>
      <c r="V143" s="70" t="s">
        <v>554</v>
      </c>
      <c r="W143" s="70"/>
      <c r="X143" s="166">
        <f t="shared" si="8"/>
        <v>0</v>
      </c>
      <c r="Y143" s="174">
        <f t="shared" si="9"/>
        <v>0</v>
      </c>
      <c r="Z143" s="173">
        <f t="shared" si="10"/>
        <v>0</v>
      </c>
      <c r="AA143" s="79"/>
      <c r="AB143" s="67">
        <v>0</v>
      </c>
      <c r="AC143" s="67">
        <v>0</v>
      </c>
      <c r="AD143" s="67">
        <v>0</v>
      </c>
      <c r="AE143" s="67">
        <v>0</v>
      </c>
      <c r="AF143" s="67">
        <v>0</v>
      </c>
      <c r="AG143" s="67">
        <v>0</v>
      </c>
      <c r="AH143" s="67">
        <v>0</v>
      </c>
      <c r="AI143" s="67">
        <v>0</v>
      </c>
      <c r="AJ143" s="67">
        <v>0</v>
      </c>
      <c r="AK143" s="67">
        <v>0</v>
      </c>
      <c r="AL143" s="67">
        <v>0</v>
      </c>
      <c r="AM143" s="67">
        <v>0</v>
      </c>
      <c r="AN143" s="167">
        <f t="shared" si="11"/>
        <v>0</v>
      </c>
    </row>
    <row r="144" spans="2:42" s="168" customFormat="1" ht="27.95" customHeight="1">
      <c r="B144" s="163">
        <v>136</v>
      </c>
      <c r="C144" s="59" t="s">
        <v>148</v>
      </c>
      <c r="D144" s="59"/>
      <c r="E144" s="59"/>
      <c r="F144" s="64" t="s">
        <v>455</v>
      </c>
      <c r="G144" s="64" t="s">
        <v>456</v>
      </c>
      <c r="H144" s="64" t="s">
        <v>456</v>
      </c>
      <c r="I144" s="64" t="s">
        <v>1732</v>
      </c>
      <c r="J144" s="64" t="s">
        <v>607</v>
      </c>
      <c r="K144" s="63" t="s">
        <v>1018</v>
      </c>
      <c r="L144" s="164" t="s">
        <v>1019</v>
      </c>
      <c r="M144" s="165" t="s">
        <v>622</v>
      </c>
      <c r="N144" s="63" t="s">
        <v>1020</v>
      </c>
      <c r="O144" s="163" t="s">
        <v>1021</v>
      </c>
      <c r="P144" s="63" t="s">
        <v>1599</v>
      </c>
      <c r="Q144" s="164" t="s">
        <v>1019</v>
      </c>
      <c r="R144" s="63" t="s">
        <v>622</v>
      </c>
      <c r="S144" s="63" t="s">
        <v>1434</v>
      </c>
      <c r="T144" s="163" t="s">
        <v>1021</v>
      </c>
      <c r="U144" s="163" t="s">
        <v>1435</v>
      </c>
      <c r="V144" s="70" t="s">
        <v>1436</v>
      </c>
      <c r="W144" s="70"/>
      <c r="X144" s="166">
        <f t="shared" si="8"/>
        <v>0</v>
      </c>
      <c r="Y144" s="174">
        <f t="shared" si="9"/>
        <v>0</v>
      </c>
      <c r="Z144" s="173">
        <f t="shared" si="10"/>
        <v>0</v>
      </c>
      <c r="AA144" s="79"/>
      <c r="AB144" s="67">
        <v>0</v>
      </c>
      <c r="AC144" s="67">
        <v>0</v>
      </c>
      <c r="AD144" s="67">
        <v>0</v>
      </c>
      <c r="AE144" s="67">
        <v>0</v>
      </c>
      <c r="AF144" s="67">
        <v>0</v>
      </c>
      <c r="AG144" s="67">
        <v>0</v>
      </c>
      <c r="AH144" s="67">
        <v>0</v>
      </c>
      <c r="AI144" s="67">
        <v>0</v>
      </c>
      <c r="AJ144" s="67">
        <v>0</v>
      </c>
      <c r="AK144" s="67">
        <v>0</v>
      </c>
      <c r="AL144" s="67">
        <v>0</v>
      </c>
      <c r="AM144" s="67">
        <v>0</v>
      </c>
      <c r="AN144" s="167">
        <f t="shared" si="11"/>
        <v>0</v>
      </c>
      <c r="AP144" s="168" t="s">
        <v>2246</v>
      </c>
    </row>
    <row r="145" spans="2:42" s="168" customFormat="1" ht="27.95" customHeight="1">
      <c r="B145" s="163">
        <v>137</v>
      </c>
      <c r="C145" s="59" t="s">
        <v>149</v>
      </c>
      <c r="D145" s="59"/>
      <c r="E145" s="59"/>
      <c r="F145" s="64" t="s">
        <v>457</v>
      </c>
      <c r="G145" s="64" t="s">
        <v>458</v>
      </c>
      <c r="H145" s="64" t="s">
        <v>458</v>
      </c>
      <c r="I145" s="64" t="s">
        <v>1733</v>
      </c>
      <c r="J145" s="64" t="s">
        <v>608</v>
      </c>
      <c r="K145" s="63" t="s">
        <v>1022</v>
      </c>
      <c r="L145" s="164" t="s">
        <v>1023</v>
      </c>
      <c r="M145" s="165" t="s">
        <v>622</v>
      </c>
      <c r="N145" s="63" t="s">
        <v>1024</v>
      </c>
      <c r="O145" s="163" t="s">
        <v>1025</v>
      </c>
      <c r="P145" s="68" t="s">
        <v>2021</v>
      </c>
      <c r="Q145" s="164" t="s">
        <v>1023</v>
      </c>
      <c r="R145" s="63" t="s">
        <v>622</v>
      </c>
      <c r="S145" s="63" t="s">
        <v>1024</v>
      </c>
      <c r="T145" s="163" t="s">
        <v>2022</v>
      </c>
      <c r="U145" s="76" t="s">
        <v>2023</v>
      </c>
      <c r="V145" s="71" t="s">
        <v>2024</v>
      </c>
      <c r="W145" s="71"/>
      <c r="X145" s="166">
        <f t="shared" si="8"/>
        <v>0</v>
      </c>
      <c r="Y145" s="174">
        <f t="shared" si="9"/>
        <v>0</v>
      </c>
      <c r="Z145" s="173">
        <f t="shared" si="10"/>
        <v>0</v>
      </c>
      <c r="AA145" s="79"/>
      <c r="AB145" s="67">
        <v>0</v>
      </c>
      <c r="AC145" s="67">
        <v>0</v>
      </c>
      <c r="AD145" s="67">
        <v>0</v>
      </c>
      <c r="AE145" s="67">
        <v>0</v>
      </c>
      <c r="AF145" s="67">
        <v>0</v>
      </c>
      <c r="AG145" s="67">
        <v>0</v>
      </c>
      <c r="AH145" s="67">
        <v>0</v>
      </c>
      <c r="AI145" s="67">
        <v>0</v>
      </c>
      <c r="AJ145" s="67">
        <v>0</v>
      </c>
      <c r="AK145" s="67">
        <v>0</v>
      </c>
      <c r="AL145" s="67">
        <v>0</v>
      </c>
      <c r="AM145" s="67">
        <v>0</v>
      </c>
      <c r="AN145" s="167">
        <f t="shared" si="11"/>
        <v>0</v>
      </c>
    </row>
    <row r="146" spans="2:42" s="168" customFormat="1" ht="27.95" customHeight="1">
      <c r="B146" s="163">
        <v>138</v>
      </c>
      <c r="C146" s="59" t="s">
        <v>150</v>
      </c>
      <c r="D146" s="59"/>
      <c r="E146" s="59"/>
      <c r="F146" s="64" t="s">
        <v>459</v>
      </c>
      <c r="G146" s="64" t="s">
        <v>460</v>
      </c>
      <c r="H146" s="64" t="s">
        <v>460</v>
      </c>
      <c r="I146" s="64" t="s">
        <v>1734</v>
      </c>
      <c r="J146" s="64" t="s">
        <v>609</v>
      </c>
      <c r="K146" s="63" t="s">
        <v>1026</v>
      </c>
      <c r="L146" s="164" t="s">
        <v>1027</v>
      </c>
      <c r="M146" s="165" t="s">
        <v>622</v>
      </c>
      <c r="N146" s="63" t="s">
        <v>1028</v>
      </c>
      <c r="O146" s="163" t="s">
        <v>1029</v>
      </c>
      <c r="P146" s="63" t="s">
        <v>1560</v>
      </c>
      <c r="Q146" s="164" t="s">
        <v>1437</v>
      </c>
      <c r="R146" s="63" t="s">
        <v>622</v>
      </c>
      <c r="S146" s="63" t="s">
        <v>1438</v>
      </c>
      <c r="T146" s="163" t="s">
        <v>1439</v>
      </c>
      <c r="U146" s="163" t="s">
        <v>1440</v>
      </c>
      <c r="V146" s="70" t="s">
        <v>1441</v>
      </c>
      <c r="W146" s="70"/>
      <c r="X146" s="166">
        <f t="shared" si="8"/>
        <v>0</v>
      </c>
      <c r="Y146" s="174">
        <f t="shared" si="9"/>
        <v>0</v>
      </c>
      <c r="Z146" s="173">
        <f t="shared" si="10"/>
        <v>0</v>
      </c>
      <c r="AA146" s="79"/>
      <c r="AB146" s="67">
        <v>0</v>
      </c>
      <c r="AC146" s="67">
        <v>0</v>
      </c>
      <c r="AD146" s="67">
        <v>0</v>
      </c>
      <c r="AE146" s="67">
        <v>0</v>
      </c>
      <c r="AF146" s="67">
        <v>0</v>
      </c>
      <c r="AG146" s="67">
        <v>0</v>
      </c>
      <c r="AH146" s="67">
        <v>0</v>
      </c>
      <c r="AI146" s="67">
        <v>0</v>
      </c>
      <c r="AJ146" s="67">
        <v>0</v>
      </c>
      <c r="AK146" s="67">
        <v>0</v>
      </c>
      <c r="AL146" s="67">
        <v>0</v>
      </c>
      <c r="AM146" s="67">
        <v>0</v>
      </c>
      <c r="AN146" s="167">
        <f t="shared" si="11"/>
        <v>0</v>
      </c>
      <c r="AP146" s="168" t="s">
        <v>2246</v>
      </c>
    </row>
    <row r="147" spans="2:42" s="168" customFormat="1" ht="27.95" customHeight="1">
      <c r="B147" s="163">
        <v>139</v>
      </c>
      <c r="C147" s="59" t="s">
        <v>151</v>
      </c>
      <c r="D147" s="59"/>
      <c r="E147" s="59"/>
      <c r="F147" s="64" t="s">
        <v>461</v>
      </c>
      <c r="G147" s="64" t="s">
        <v>462</v>
      </c>
      <c r="H147" s="64" t="s">
        <v>462</v>
      </c>
      <c r="I147" s="64" t="s">
        <v>1735</v>
      </c>
      <c r="J147" s="64" t="s">
        <v>554</v>
      </c>
      <c r="K147" s="63" t="s">
        <v>1030</v>
      </c>
      <c r="L147" s="164" t="s">
        <v>1031</v>
      </c>
      <c r="M147" s="165" t="s">
        <v>622</v>
      </c>
      <c r="N147" s="63" t="s">
        <v>1032</v>
      </c>
      <c r="O147" s="163" t="s">
        <v>1033</v>
      </c>
      <c r="P147" s="63" t="s">
        <v>1600</v>
      </c>
      <c r="Q147" s="164" t="s">
        <v>1442</v>
      </c>
      <c r="R147" s="63" t="s">
        <v>622</v>
      </c>
      <c r="S147" s="63" t="s">
        <v>1443</v>
      </c>
      <c r="T147" s="163" t="s">
        <v>1444</v>
      </c>
      <c r="U147" s="163" t="s">
        <v>1445</v>
      </c>
      <c r="V147" s="70" t="s">
        <v>1446</v>
      </c>
      <c r="W147" s="70"/>
      <c r="X147" s="166">
        <f t="shared" si="8"/>
        <v>0</v>
      </c>
      <c r="Y147" s="174">
        <f t="shared" si="9"/>
        <v>0</v>
      </c>
      <c r="Z147" s="173">
        <f t="shared" si="10"/>
        <v>0</v>
      </c>
      <c r="AA147" s="79"/>
      <c r="AB147" s="67">
        <v>0</v>
      </c>
      <c r="AC147" s="67">
        <v>0</v>
      </c>
      <c r="AD147" s="67">
        <v>0</v>
      </c>
      <c r="AE147" s="67">
        <v>0</v>
      </c>
      <c r="AF147" s="67">
        <v>0</v>
      </c>
      <c r="AG147" s="67">
        <v>0</v>
      </c>
      <c r="AH147" s="67">
        <v>0</v>
      </c>
      <c r="AI147" s="67">
        <v>0</v>
      </c>
      <c r="AJ147" s="67">
        <v>0</v>
      </c>
      <c r="AK147" s="67">
        <v>0</v>
      </c>
      <c r="AL147" s="67">
        <v>0</v>
      </c>
      <c r="AM147" s="67">
        <v>0</v>
      </c>
      <c r="AN147" s="167">
        <f t="shared" si="11"/>
        <v>0</v>
      </c>
      <c r="AP147" s="168" t="s">
        <v>2246</v>
      </c>
    </row>
    <row r="148" spans="2:42" s="168" customFormat="1" ht="27.95" customHeight="1">
      <c r="B148" s="163">
        <v>140</v>
      </c>
      <c r="C148" s="59" t="s">
        <v>152</v>
      </c>
      <c r="D148" s="59"/>
      <c r="E148" s="59"/>
      <c r="F148" s="64" t="s">
        <v>463</v>
      </c>
      <c r="G148" s="64" t="s">
        <v>464</v>
      </c>
      <c r="H148" s="64" t="s">
        <v>464</v>
      </c>
      <c r="I148" s="64" t="s">
        <v>1736</v>
      </c>
      <c r="J148" s="64" t="s">
        <v>554</v>
      </c>
      <c r="K148" s="63" t="s">
        <v>816</v>
      </c>
      <c r="L148" s="164" t="s">
        <v>943</v>
      </c>
      <c r="M148" s="165" t="s">
        <v>622</v>
      </c>
      <c r="N148" s="63" t="s">
        <v>1034</v>
      </c>
      <c r="O148" s="163" t="s">
        <v>1035</v>
      </c>
      <c r="P148" s="63" t="s">
        <v>1601</v>
      </c>
      <c r="Q148" s="164" t="s">
        <v>943</v>
      </c>
      <c r="R148" s="63" t="s">
        <v>622</v>
      </c>
      <c r="S148" s="63" t="s">
        <v>1447</v>
      </c>
      <c r="T148" s="163" t="s">
        <v>1035</v>
      </c>
      <c r="U148" s="163" t="s">
        <v>554</v>
      </c>
      <c r="V148" s="70" t="s">
        <v>1448</v>
      </c>
      <c r="W148" s="70"/>
      <c r="X148" s="166">
        <f t="shared" si="8"/>
        <v>0</v>
      </c>
      <c r="Y148" s="174">
        <f t="shared" si="9"/>
        <v>0</v>
      </c>
      <c r="Z148" s="173">
        <f t="shared" si="10"/>
        <v>0</v>
      </c>
      <c r="AA148" s="79"/>
      <c r="AB148" s="67">
        <v>0</v>
      </c>
      <c r="AC148" s="67">
        <v>0</v>
      </c>
      <c r="AD148" s="67">
        <v>0</v>
      </c>
      <c r="AE148" s="67">
        <v>0</v>
      </c>
      <c r="AF148" s="67">
        <v>0</v>
      </c>
      <c r="AG148" s="67">
        <v>0</v>
      </c>
      <c r="AH148" s="67">
        <v>0</v>
      </c>
      <c r="AI148" s="67">
        <v>0</v>
      </c>
      <c r="AJ148" s="67">
        <v>0</v>
      </c>
      <c r="AK148" s="67">
        <v>0</v>
      </c>
      <c r="AL148" s="67">
        <v>0</v>
      </c>
      <c r="AM148" s="67">
        <v>0</v>
      </c>
      <c r="AN148" s="167">
        <f t="shared" si="11"/>
        <v>0</v>
      </c>
      <c r="AP148" s="168" t="s">
        <v>2246</v>
      </c>
    </row>
    <row r="149" spans="2:42" s="168" customFormat="1" ht="27.95" customHeight="1">
      <c r="B149" s="163">
        <v>141</v>
      </c>
      <c r="C149" s="74" t="s">
        <v>153</v>
      </c>
      <c r="D149" s="74"/>
      <c r="E149" s="74" t="s">
        <v>1789</v>
      </c>
      <c r="F149" s="63" t="s">
        <v>465</v>
      </c>
      <c r="G149" s="63" t="s">
        <v>466</v>
      </c>
      <c r="H149" s="63" t="s">
        <v>466</v>
      </c>
      <c r="I149" s="63" t="s">
        <v>2088</v>
      </c>
      <c r="J149" s="63"/>
      <c r="K149" s="63" t="s">
        <v>1036</v>
      </c>
      <c r="L149" s="164" t="s">
        <v>1037</v>
      </c>
      <c r="M149" s="165" t="s">
        <v>622</v>
      </c>
      <c r="N149" s="63" t="s">
        <v>1038</v>
      </c>
      <c r="O149" s="163" t="s">
        <v>1039</v>
      </c>
      <c r="P149" s="63" t="s">
        <v>1602</v>
      </c>
      <c r="Q149" s="164" t="s">
        <v>1037</v>
      </c>
      <c r="R149" s="63" t="s">
        <v>622</v>
      </c>
      <c r="S149" s="63" t="s">
        <v>1449</v>
      </c>
      <c r="T149" s="163" t="s">
        <v>1039</v>
      </c>
      <c r="U149" s="163" t="s">
        <v>1450</v>
      </c>
      <c r="V149" s="70" t="s">
        <v>2173</v>
      </c>
      <c r="W149" s="70"/>
      <c r="X149" s="166">
        <f t="shared" si="8"/>
        <v>3</v>
      </c>
      <c r="Y149" s="36">
        <f t="shared" si="9"/>
        <v>0</v>
      </c>
      <c r="Z149" s="166">
        <f t="shared" si="10"/>
        <v>0</v>
      </c>
      <c r="AA149" s="79"/>
      <c r="AB149" s="67">
        <v>0</v>
      </c>
      <c r="AC149" s="67">
        <v>0</v>
      </c>
      <c r="AD149" s="67">
        <v>0</v>
      </c>
      <c r="AE149" s="67">
        <v>0</v>
      </c>
      <c r="AF149" s="67">
        <v>0</v>
      </c>
      <c r="AG149" s="67">
        <v>0</v>
      </c>
      <c r="AH149" s="67">
        <v>3</v>
      </c>
      <c r="AI149" s="67">
        <v>0</v>
      </c>
      <c r="AJ149" s="67">
        <v>0</v>
      </c>
      <c r="AK149" s="67">
        <v>0</v>
      </c>
      <c r="AL149" s="67">
        <v>0</v>
      </c>
      <c r="AM149" s="67">
        <v>0</v>
      </c>
      <c r="AN149" s="167">
        <f t="shared" si="11"/>
        <v>3</v>
      </c>
    </row>
    <row r="150" spans="2:42" s="168" customFormat="1" ht="27.95" customHeight="1">
      <c r="B150" s="163">
        <v>142</v>
      </c>
      <c r="C150" s="59" t="s">
        <v>154</v>
      </c>
      <c r="D150" s="59"/>
      <c r="E150" s="59"/>
      <c r="F150" s="64" t="s">
        <v>467</v>
      </c>
      <c r="G150" s="64" t="s">
        <v>468</v>
      </c>
      <c r="H150" s="64" t="s">
        <v>468</v>
      </c>
      <c r="I150" s="64" t="s">
        <v>1737</v>
      </c>
      <c r="J150" s="64"/>
      <c r="K150" s="63" t="s">
        <v>2052</v>
      </c>
      <c r="L150" s="164" t="s">
        <v>1040</v>
      </c>
      <c r="M150" s="165" t="s">
        <v>622</v>
      </c>
      <c r="N150" s="63" t="s">
        <v>1041</v>
      </c>
      <c r="O150" s="76" t="s">
        <v>2025</v>
      </c>
      <c r="P150" s="63" t="s">
        <v>2026</v>
      </c>
      <c r="Q150" s="164" t="s">
        <v>1040</v>
      </c>
      <c r="R150" s="63" t="s">
        <v>622</v>
      </c>
      <c r="S150" s="63" t="s">
        <v>1451</v>
      </c>
      <c r="T150" s="163" t="s">
        <v>1452</v>
      </c>
      <c r="U150" s="163" t="s">
        <v>2027</v>
      </c>
      <c r="V150" s="70" t="s">
        <v>2028</v>
      </c>
      <c r="W150" s="70"/>
      <c r="X150" s="166">
        <f t="shared" si="8"/>
        <v>0</v>
      </c>
      <c r="Y150" s="174">
        <f t="shared" si="9"/>
        <v>0</v>
      </c>
      <c r="Z150" s="173">
        <f t="shared" si="10"/>
        <v>0</v>
      </c>
      <c r="AA150" s="79"/>
      <c r="AB150" s="67">
        <v>0</v>
      </c>
      <c r="AC150" s="67">
        <v>0</v>
      </c>
      <c r="AD150" s="67">
        <v>0</v>
      </c>
      <c r="AE150" s="67">
        <v>0</v>
      </c>
      <c r="AF150" s="67">
        <v>0</v>
      </c>
      <c r="AG150" s="67">
        <v>0</v>
      </c>
      <c r="AH150" s="67">
        <v>0</v>
      </c>
      <c r="AI150" s="67">
        <v>0</v>
      </c>
      <c r="AJ150" s="67">
        <v>0</v>
      </c>
      <c r="AK150" s="67">
        <v>0</v>
      </c>
      <c r="AL150" s="67">
        <v>0</v>
      </c>
      <c r="AM150" s="67">
        <v>0</v>
      </c>
      <c r="AN150" s="167">
        <f t="shared" si="11"/>
        <v>0</v>
      </c>
      <c r="AP150" s="168" t="s">
        <v>2246</v>
      </c>
    </row>
    <row r="151" spans="2:42" s="168" customFormat="1" ht="27.95" customHeight="1">
      <c r="B151" s="163">
        <v>143</v>
      </c>
      <c r="C151" s="59" t="s">
        <v>155</v>
      </c>
      <c r="D151" s="59"/>
      <c r="E151" s="59"/>
      <c r="F151" s="64" t="s">
        <v>469</v>
      </c>
      <c r="G151" s="64" t="s">
        <v>470</v>
      </c>
      <c r="H151" s="64" t="s">
        <v>470</v>
      </c>
      <c r="I151" s="64" t="s">
        <v>1738</v>
      </c>
      <c r="J151" s="64"/>
      <c r="K151" s="63" t="s">
        <v>1042</v>
      </c>
      <c r="L151" s="164" t="s">
        <v>902</v>
      </c>
      <c r="M151" s="165" t="s">
        <v>622</v>
      </c>
      <c r="N151" s="63" t="s">
        <v>1043</v>
      </c>
      <c r="O151" s="163" t="s">
        <v>1044</v>
      </c>
      <c r="P151" s="63" t="s">
        <v>1603</v>
      </c>
      <c r="Q151" s="164" t="s">
        <v>902</v>
      </c>
      <c r="R151" s="63" t="s">
        <v>622</v>
      </c>
      <c r="S151" s="63" t="s">
        <v>1453</v>
      </c>
      <c r="T151" s="163" t="s">
        <v>1454</v>
      </c>
      <c r="U151" s="163" t="s">
        <v>1455</v>
      </c>
      <c r="V151" s="70" t="s">
        <v>1456</v>
      </c>
      <c r="W151" s="70"/>
      <c r="X151" s="166">
        <f t="shared" si="8"/>
        <v>0</v>
      </c>
      <c r="Y151" s="174">
        <f t="shared" si="9"/>
        <v>0</v>
      </c>
      <c r="Z151" s="173">
        <f t="shared" si="10"/>
        <v>0</v>
      </c>
      <c r="AA151" s="79"/>
      <c r="AB151" s="67">
        <v>0</v>
      </c>
      <c r="AC151" s="67">
        <v>0</v>
      </c>
      <c r="AD151" s="67">
        <v>0</v>
      </c>
      <c r="AE151" s="67">
        <v>0</v>
      </c>
      <c r="AF151" s="67">
        <v>0</v>
      </c>
      <c r="AG151" s="67">
        <v>0</v>
      </c>
      <c r="AH151" s="67">
        <v>0</v>
      </c>
      <c r="AI151" s="67">
        <v>0</v>
      </c>
      <c r="AJ151" s="67">
        <v>0</v>
      </c>
      <c r="AK151" s="67">
        <v>0</v>
      </c>
      <c r="AL151" s="67">
        <v>0</v>
      </c>
      <c r="AM151" s="67">
        <v>0</v>
      </c>
      <c r="AN151" s="167">
        <f t="shared" si="11"/>
        <v>0</v>
      </c>
    </row>
    <row r="152" spans="2:42" s="168" customFormat="1" ht="27.95" customHeight="1">
      <c r="B152" s="163">
        <v>144</v>
      </c>
      <c r="C152" s="74" t="s">
        <v>156</v>
      </c>
      <c r="D152" s="74"/>
      <c r="E152" s="74" t="s">
        <v>1789</v>
      </c>
      <c r="F152" s="63" t="s">
        <v>471</v>
      </c>
      <c r="G152" s="63" t="s">
        <v>472</v>
      </c>
      <c r="H152" s="63" t="s">
        <v>472</v>
      </c>
      <c r="I152" s="63" t="s">
        <v>1739</v>
      </c>
      <c r="J152" s="63"/>
      <c r="K152" s="63" t="s">
        <v>1045</v>
      </c>
      <c r="L152" s="164" t="s">
        <v>1046</v>
      </c>
      <c r="M152" s="165" t="s">
        <v>622</v>
      </c>
      <c r="N152" s="63" t="s">
        <v>1047</v>
      </c>
      <c r="O152" s="163" t="s">
        <v>1048</v>
      </c>
      <c r="P152" s="63" t="s">
        <v>2368</v>
      </c>
      <c r="Q152" s="164" t="s">
        <v>1046</v>
      </c>
      <c r="R152" s="63" t="s">
        <v>622</v>
      </c>
      <c r="S152" s="63" t="s">
        <v>1457</v>
      </c>
      <c r="T152" s="163" t="s">
        <v>1048</v>
      </c>
      <c r="U152" s="163" t="s">
        <v>1458</v>
      </c>
      <c r="V152" s="70" t="s">
        <v>2369</v>
      </c>
      <c r="W152" s="70"/>
      <c r="X152" s="166">
        <f t="shared" si="8"/>
        <v>2</v>
      </c>
      <c r="Y152" s="36">
        <f t="shared" si="9"/>
        <v>0</v>
      </c>
      <c r="Z152" s="166">
        <f t="shared" si="10"/>
        <v>0</v>
      </c>
      <c r="AA152" s="79"/>
      <c r="AB152" s="67">
        <v>0</v>
      </c>
      <c r="AC152" s="67">
        <v>0</v>
      </c>
      <c r="AD152" s="67">
        <v>0</v>
      </c>
      <c r="AE152" s="67">
        <v>0</v>
      </c>
      <c r="AF152" s="67">
        <v>0</v>
      </c>
      <c r="AG152" s="67">
        <v>0</v>
      </c>
      <c r="AH152" s="67">
        <v>2</v>
      </c>
      <c r="AI152" s="67">
        <v>0</v>
      </c>
      <c r="AJ152" s="67">
        <v>0</v>
      </c>
      <c r="AK152" s="67">
        <v>0</v>
      </c>
      <c r="AL152" s="67">
        <v>0</v>
      </c>
      <c r="AM152" s="67">
        <v>0</v>
      </c>
      <c r="AN152" s="167">
        <f t="shared" si="11"/>
        <v>2</v>
      </c>
      <c r="AP152" s="168" t="s">
        <v>2246</v>
      </c>
    </row>
    <row r="153" spans="2:42" s="168" customFormat="1" ht="27.95" customHeight="1">
      <c r="B153" s="163">
        <v>145</v>
      </c>
      <c r="C153" s="74" t="s">
        <v>157</v>
      </c>
      <c r="D153" s="74"/>
      <c r="E153" s="74" t="s">
        <v>1789</v>
      </c>
      <c r="F153" s="63" t="s">
        <v>473</v>
      </c>
      <c r="G153" s="63" t="s">
        <v>474</v>
      </c>
      <c r="H153" s="63" t="s">
        <v>474</v>
      </c>
      <c r="I153" s="63" t="s">
        <v>2089</v>
      </c>
      <c r="J153" s="63" t="s">
        <v>610</v>
      </c>
      <c r="K153" s="63" t="s">
        <v>2029</v>
      </c>
      <c r="L153" s="164" t="s">
        <v>1049</v>
      </c>
      <c r="M153" s="165" t="s">
        <v>622</v>
      </c>
      <c r="N153" s="63" t="s">
        <v>1050</v>
      </c>
      <c r="O153" s="163" t="s">
        <v>1051</v>
      </c>
      <c r="P153" s="63" t="s">
        <v>2029</v>
      </c>
      <c r="Q153" s="164" t="s">
        <v>1049</v>
      </c>
      <c r="R153" s="63" t="s">
        <v>622</v>
      </c>
      <c r="S153" s="63" t="s">
        <v>1459</v>
      </c>
      <c r="T153" s="163" t="s">
        <v>1051</v>
      </c>
      <c r="U153" s="163" t="s">
        <v>2030</v>
      </c>
      <c r="V153" s="70" t="s">
        <v>1460</v>
      </c>
      <c r="W153" s="70"/>
      <c r="X153" s="166">
        <f t="shared" si="8"/>
        <v>1</v>
      </c>
      <c r="Y153" s="36">
        <f t="shared" si="9"/>
        <v>0</v>
      </c>
      <c r="Z153" s="166">
        <f t="shared" si="10"/>
        <v>0</v>
      </c>
      <c r="AA153" s="79"/>
      <c r="AB153" s="67">
        <v>0</v>
      </c>
      <c r="AC153" s="67">
        <v>0</v>
      </c>
      <c r="AD153" s="67">
        <v>0</v>
      </c>
      <c r="AE153" s="67">
        <v>0</v>
      </c>
      <c r="AF153" s="67">
        <v>0</v>
      </c>
      <c r="AG153" s="67">
        <v>0</v>
      </c>
      <c r="AH153" s="67">
        <v>1</v>
      </c>
      <c r="AI153" s="67">
        <v>0</v>
      </c>
      <c r="AJ153" s="67">
        <v>0</v>
      </c>
      <c r="AK153" s="67">
        <v>0</v>
      </c>
      <c r="AL153" s="67">
        <v>0</v>
      </c>
      <c r="AM153" s="67">
        <v>0</v>
      </c>
      <c r="AN153" s="167">
        <f t="shared" si="11"/>
        <v>1</v>
      </c>
      <c r="AP153" s="168" t="s">
        <v>2246</v>
      </c>
    </row>
    <row r="154" spans="2:42" s="168" customFormat="1" ht="27.95" customHeight="1">
      <c r="B154" s="163">
        <v>146</v>
      </c>
      <c r="C154" s="59" t="s">
        <v>158</v>
      </c>
      <c r="D154" s="59"/>
      <c r="E154" s="59"/>
      <c r="F154" s="64" t="s">
        <v>475</v>
      </c>
      <c r="G154" s="64" t="s">
        <v>475</v>
      </c>
      <c r="H154" s="64" t="s">
        <v>475</v>
      </c>
      <c r="I154" s="64" t="s">
        <v>1740</v>
      </c>
      <c r="J154" s="64"/>
      <c r="K154" s="63"/>
      <c r="L154" s="164" t="s">
        <v>1052</v>
      </c>
      <c r="M154" s="165" t="s">
        <v>622</v>
      </c>
      <c r="N154" s="63" t="s">
        <v>1053</v>
      </c>
      <c r="O154" s="163"/>
      <c r="P154" s="63"/>
      <c r="Q154" s="164" t="s">
        <v>1052</v>
      </c>
      <c r="R154" s="63" t="s">
        <v>622</v>
      </c>
      <c r="S154" s="63" t="s">
        <v>1461</v>
      </c>
      <c r="T154" s="163" t="s">
        <v>1462</v>
      </c>
      <c r="U154" s="163"/>
      <c r="V154" s="70"/>
      <c r="W154" s="70"/>
      <c r="X154" s="166">
        <f t="shared" si="8"/>
        <v>0</v>
      </c>
      <c r="Y154" s="174">
        <f t="shared" si="9"/>
        <v>0</v>
      </c>
      <c r="Z154" s="173">
        <f t="shared" si="10"/>
        <v>0</v>
      </c>
      <c r="AA154" s="79"/>
      <c r="AB154" s="67">
        <v>0</v>
      </c>
      <c r="AC154" s="67">
        <v>0</v>
      </c>
      <c r="AD154" s="67">
        <v>0</v>
      </c>
      <c r="AE154" s="67">
        <v>0</v>
      </c>
      <c r="AF154" s="67">
        <v>0</v>
      </c>
      <c r="AG154" s="67">
        <v>0</v>
      </c>
      <c r="AH154" s="67">
        <v>0</v>
      </c>
      <c r="AI154" s="67">
        <v>0</v>
      </c>
      <c r="AJ154" s="67">
        <v>0</v>
      </c>
      <c r="AK154" s="67">
        <v>0</v>
      </c>
      <c r="AL154" s="67">
        <v>0</v>
      </c>
      <c r="AM154" s="67">
        <v>0</v>
      </c>
      <c r="AN154" s="167">
        <f t="shared" si="11"/>
        <v>0</v>
      </c>
      <c r="AP154" s="168" t="s">
        <v>2246</v>
      </c>
    </row>
    <row r="155" spans="2:42" s="168" customFormat="1" ht="27.95" customHeight="1">
      <c r="B155" s="163">
        <v>147</v>
      </c>
      <c r="C155" s="59" t="s">
        <v>159</v>
      </c>
      <c r="D155" s="59"/>
      <c r="E155" s="59"/>
      <c r="F155" s="64" t="s">
        <v>476</v>
      </c>
      <c r="G155" s="64" t="s">
        <v>477</v>
      </c>
      <c r="H155" s="64" t="s">
        <v>477</v>
      </c>
      <c r="I155" s="64" t="s">
        <v>1741</v>
      </c>
      <c r="J155" s="64" t="s">
        <v>554</v>
      </c>
      <c r="K155" s="63" t="s">
        <v>1054</v>
      </c>
      <c r="L155" s="164" t="s">
        <v>1055</v>
      </c>
      <c r="M155" s="165" t="s">
        <v>622</v>
      </c>
      <c r="N155" s="63" t="s">
        <v>1056</v>
      </c>
      <c r="O155" s="163" t="s">
        <v>1057</v>
      </c>
      <c r="P155" s="63" t="s">
        <v>1604</v>
      </c>
      <c r="Q155" s="164" t="s">
        <v>1055</v>
      </c>
      <c r="R155" s="63" t="s">
        <v>622</v>
      </c>
      <c r="S155" s="63" t="s">
        <v>1463</v>
      </c>
      <c r="T155" s="163" t="s">
        <v>1057</v>
      </c>
      <c r="U155" s="163" t="s">
        <v>1464</v>
      </c>
      <c r="V155" s="70" t="s">
        <v>554</v>
      </c>
      <c r="W155" s="70"/>
      <c r="X155" s="166">
        <f t="shared" si="8"/>
        <v>0</v>
      </c>
      <c r="Y155" s="174">
        <f t="shared" si="9"/>
        <v>0</v>
      </c>
      <c r="Z155" s="173">
        <f t="shared" si="10"/>
        <v>0</v>
      </c>
      <c r="AA155" s="79"/>
      <c r="AB155" s="67">
        <v>0</v>
      </c>
      <c r="AC155" s="67">
        <v>0</v>
      </c>
      <c r="AD155" s="67">
        <v>0</v>
      </c>
      <c r="AE155" s="67">
        <v>0</v>
      </c>
      <c r="AF155" s="67">
        <v>0</v>
      </c>
      <c r="AG155" s="67">
        <v>0</v>
      </c>
      <c r="AH155" s="67">
        <v>0</v>
      </c>
      <c r="AI155" s="67">
        <v>0</v>
      </c>
      <c r="AJ155" s="67">
        <v>0</v>
      </c>
      <c r="AK155" s="67">
        <v>0</v>
      </c>
      <c r="AL155" s="67">
        <v>0</v>
      </c>
      <c r="AM155" s="67">
        <v>0</v>
      </c>
      <c r="AN155" s="167">
        <f t="shared" si="11"/>
        <v>0</v>
      </c>
    </row>
    <row r="156" spans="2:42" s="168" customFormat="1" ht="27.95" customHeight="1">
      <c r="B156" s="163">
        <v>148</v>
      </c>
      <c r="C156" s="59" t="s">
        <v>160</v>
      </c>
      <c r="D156" s="59"/>
      <c r="E156" s="59"/>
      <c r="F156" s="64" t="s">
        <v>478</v>
      </c>
      <c r="G156" s="64" t="s">
        <v>479</v>
      </c>
      <c r="H156" s="64" t="s">
        <v>479</v>
      </c>
      <c r="I156" s="64" t="s">
        <v>1742</v>
      </c>
      <c r="J156" s="64" t="s">
        <v>554</v>
      </c>
      <c r="K156" s="63" t="s">
        <v>1058</v>
      </c>
      <c r="L156" s="164" t="s">
        <v>895</v>
      </c>
      <c r="M156" s="165" t="s">
        <v>622</v>
      </c>
      <c r="N156" s="63" t="s">
        <v>1059</v>
      </c>
      <c r="O156" s="163" t="s">
        <v>1060</v>
      </c>
      <c r="P156" s="63" t="s">
        <v>1605</v>
      </c>
      <c r="Q156" s="164" t="s">
        <v>895</v>
      </c>
      <c r="R156" s="63" t="s">
        <v>622</v>
      </c>
      <c r="S156" s="63" t="s">
        <v>1465</v>
      </c>
      <c r="T156" s="163" t="s">
        <v>1060</v>
      </c>
      <c r="U156" s="163" t="s">
        <v>1466</v>
      </c>
      <c r="V156" s="70" t="s">
        <v>1467</v>
      </c>
      <c r="W156" s="70"/>
      <c r="X156" s="166">
        <f t="shared" si="8"/>
        <v>0</v>
      </c>
      <c r="Y156" s="174">
        <f t="shared" si="9"/>
        <v>0</v>
      </c>
      <c r="Z156" s="173">
        <f t="shared" si="10"/>
        <v>0</v>
      </c>
      <c r="AA156" s="79"/>
      <c r="AB156" s="67">
        <v>0</v>
      </c>
      <c r="AC156" s="67">
        <v>0</v>
      </c>
      <c r="AD156" s="67">
        <v>0</v>
      </c>
      <c r="AE156" s="67">
        <v>0</v>
      </c>
      <c r="AF156" s="67">
        <v>0</v>
      </c>
      <c r="AG156" s="67">
        <v>0</v>
      </c>
      <c r="AH156" s="67">
        <v>0</v>
      </c>
      <c r="AI156" s="67">
        <v>0</v>
      </c>
      <c r="AJ156" s="67">
        <v>0</v>
      </c>
      <c r="AK156" s="67">
        <v>0</v>
      </c>
      <c r="AL156" s="67">
        <v>0</v>
      </c>
      <c r="AM156" s="67">
        <v>0</v>
      </c>
      <c r="AN156" s="167">
        <f t="shared" si="11"/>
        <v>0</v>
      </c>
      <c r="AP156" s="168" t="s">
        <v>2246</v>
      </c>
    </row>
    <row r="157" spans="2:42" s="168" customFormat="1" ht="27.95" customHeight="1">
      <c r="B157" s="163">
        <v>149</v>
      </c>
      <c r="C157" s="74" t="s">
        <v>161</v>
      </c>
      <c r="D157" s="74"/>
      <c r="E157" s="74" t="s">
        <v>1789</v>
      </c>
      <c r="F157" s="63" t="s">
        <v>480</v>
      </c>
      <c r="G157" s="63" t="s">
        <v>481</v>
      </c>
      <c r="H157" s="63" t="s">
        <v>481</v>
      </c>
      <c r="I157" s="63" t="s">
        <v>1743</v>
      </c>
      <c r="J157" s="63" t="s">
        <v>554</v>
      </c>
      <c r="K157" s="63" t="s">
        <v>2370</v>
      </c>
      <c r="L157" s="164" t="s">
        <v>1061</v>
      </c>
      <c r="M157" s="165" t="s">
        <v>622</v>
      </c>
      <c r="N157" s="63" t="s">
        <v>1062</v>
      </c>
      <c r="O157" s="163" t="s">
        <v>1063</v>
      </c>
      <c r="P157" s="63" t="s">
        <v>2230</v>
      </c>
      <c r="Q157" s="164" t="s">
        <v>1061</v>
      </c>
      <c r="R157" s="63" t="s">
        <v>622</v>
      </c>
      <c r="S157" s="63" t="s">
        <v>1468</v>
      </c>
      <c r="T157" s="163" t="s">
        <v>1063</v>
      </c>
      <c r="U157" s="163" t="s">
        <v>2371</v>
      </c>
      <c r="V157" s="71" t="s">
        <v>2372</v>
      </c>
      <c r="W157" s="71"/>
      <c r="X157" s="166">
        <f t="shared" si="8"/>
        <v>1</v>
      </c>
      <c r="Y157" s="36">
        <f t="shared" si="9"/>
        <v>0</v>
      </c>
      <c r="Z157" s="166">
        <f t="shared" si="10"/>
        <v>0</v>
      </c>
      <c r="AA157" s="79"/>
      <c r="AB157" s="67">
        <v>0</v>
      </c>
      <c r="AC157" s="67">
        <v>0</v>
      </c>
      <c r="AD157" s="67">
        <v>0</v>
      </c>
      <c r="AE157" s="67">
        <v>0</v>
      </c>
      <c r="AF157" s="67">
        <v>0</v>
      </c>
      <c r="AG157" s="67">
        <v>0</v>
      </c>
      <c r="AH157" s="67">
        <v>1</v>
      </c>
      <c r="AI157" s="67">
        <v>0</v>
      </c>
      <c r="AJ157" s="67">
        <v>0</v>
      </c>
      <c r="AK157" s="67">
        <v>0</v>
      </c>
      <c r="AL157" s="67">
        <v>0</v>
      </c>
      <c r="AM157" s="67">
        <v>0</v>
      </c>
      <c r="AN157" s="167">
        <f t="shared" si="11"/>
        <v>1</v>
      </c>
    </row>
    <row r="158" spans="2:42" s="168" customFormat="1" ht="27.95" customHeight="1">
      <c r="B158" s="163">
        <v>150</v>
      </c>
      <c r="C158" s="59" t="s">
        <v>162</v>
      </c>
      <c r="D158" s="59"/>
      <c r="E158" s="59"/>
      <c r="F158" s="64" t="s">
        <v>482</v>
      </c>
      <c r="G158" s="64" t="s">
        <v>482</v>
      </c>
      <c r="H158" s="64" t="s">
        <v>482</v>
      </c>
      <c r="I158" s="64" t="s">
        <v>2090</v>
      </c>
      <c r="J158" s="64"/>
      <c r="K158" s="63"/>
      <c r="L158" s="164" t="s">
        <v>1064</v>
      </c>
      <c r="M158" s="165" t="s">
        <v>622</v>
      </c>
      <c r="N158" s="63" t="s">
        <v>1065</v>
      </c>
      <c r="O158" s="163"/>
      <c r="P158" s="63"/>
      <c r="Q158" s="164" t="s">
        <v>1064</v>
      </c>
      <c r="R158" s="63" t="s">
        <v>622</v>
      </c>
      <c r="S158" s="63" t="s">
        <v>1469</v>
      </c>
      <c r="T158" s="163" t="s">
        <v>1470</v>
      </c>
      <c r="U158" s="163"/>
      <c r="V158" s="70"/>
      <c r="W158" s="70"/>
      <c r="X158" s="166">
        <f t="shared" si="8"/>
        <v>0</v>
      </c>
      <c r="Y158" s="174">
        <f t="shared" si="9"/>
        <v>0</v>
      </c>
      <c r="Z158" s="173">
        <f t="shared" si="10"/>
        <v>0</v>
      </c>
      <c r="AA158" s="79"/>
      <c r="AB158" s="67">
        <v>0</v>
      </c>
      <c r="AC158" s="67">
        <v>0</v>
      </c>
      <c r="AD158" s="67">
        <v>0</v>
      </c>
      <c r="AE158" s="67">
        <v>0</v>
      </c>
      <c r="AF158" s="67">
        <v>0</v>
      </c>
      <c r="AG158" s="67">
        <v>0</v>
      </c>
      <c r="AH158" s="67">
        <v>0</v>
      </c>
      <c r="AI158" s="67">
        <v>0</v>
      </c>
      <c r="AJ158" s="67">
        <v>0</v>
      </c>
      <c r="AK158" s="67">
        <v>0</v>
      </c>
      <c r="AL158" s="67">
        <v>0</v>
      </c>
      <c r="AM158" s="67">
        <v>0</v>
      </c>
      <c r="AN158" s="167">
        <f t="shared" si="11"/>
        <v>0</v>
      </c>
      <c r="AP158" s="168" t="s">
        <v>2246</v>
      </c>
    </row>
    <row r="159" spans="2:42" s="168" customFormat="1" ht="27.95" customHeight="1">
      <c r="B159" s="163">
        <v>151</v>
      </c>
      <c r="C159" s="59" t="s">
        <v>163</v>
      </c>
      <c r="D159" s="59"/>
      <c r="E159" s="59"/>
      <c r="F159" s="64" t="s">
        <v>483</v>
      </c>
      <c r="G159" s="64" t="s">
        <v>483</v>
      </c>
      <c r="H159" s="64" t="s">
        <v>483</v>
      </c>
      <c r="I159" s="64" t="s">
        <v>2091</v>
      </c>
      <c r="J159" s="64"/>
      <c r="K159" s="63"/>
      <c r="L159" s="164" t="s">
        <v>1066</v>
      </c>
      <c r="M159" s="165" t="s">
        <v>622</v>
      </c>
      <c r="N159" s="63" t="s">
        <v>1067</v>
      </c>
      <c r="O159" s="163"/>
      <c r="P159" s="63"/>
      <c r="Q159" s="164" t="s">
        <v>1066</v>
      </c>
      <c r="R159" s="63" t="s">
        <v>622</v>
      </c>
      <c r="S159" s="63" t="s">
        <v>1471</v>
      </c>
      <c r="T159" s="163" t="s">
        <v>1472</v>
      </c>
      <c r="U159" s="163"/>
      <c r="V159" s="70"/>
      <c r="W159" s="70"/>
      <c r="X159" s="166">
        <f t="shared" si="8"/>
        <v>0</v>
      </c>
      <c r="Y159" s="174">
        <f t="shared" si="9"/>
        <v>0</v>
      </c>
      <c r="Z159" s="173">
        <f t="shared" si="10"/>
        <v>0</v>
      </c>
      <c r="AA159" s="79"/>
      <c r="AB159" s="67">
        <v>0</v>
      </c>
      <c r="AC159" s="67">
        <v>0</v>
      </c>
      <c r="AD159" s="67">
        <v>0</v>
      </c>
      <c r="AE159" s="67">
        <v>0</v>
      </c>
      <c r="AF159" s="67">
        <v>0</v>
      </c>
      <c r="AG159" s="67">
        <v>0</v>
      </c>
      <c r="AH159" s="67">
        <v>0</v>
      </c>
      <c r="AI159" s="67">
        <v>0</v>
      </c>
      <c r="AJ159" s="67">
        <v>0</v>
      </c>
      <c r="AK159" s="67">
        <v>0</v>
      </c>
      <c r="AL159" s="67">
        <v>0</v>
      </c>
      <c r="AM159" s="67">
        <v>0</v>
      </c>
      <c r="AN159" s="167">
        <f t="shared" si="11"/>
        <v>0</v>
      </c>
    </row>
    <row r="160" spans="2:42" s="168" customFormat="1" ht="27.95" customHeight="1">
      <c r="B160" s="163">
        <v>152</v>
      </c>
      <c r="C160" s="59" t="s">
        <v>164</v>
      </c>
      <c r="D160" s="59"/>
      <c r="E160" s="59"/>
      <c r="F160" s="64" t="s">
        <v>484</v>
      </c>
      <c r="G160" s="64" t="s">
        <v>485</v>
      </c>
      <c r="H160" s="64" t="s">
        <v>485</v>
      </c>
      <c r="I160" s="64" t="s">
        <v>1744</v>
      </c>
      <c r="J160" s="64" t="s">
        <v>611</v>
      </c>
      <c r="K160" s="63" t="s">
        <v>1068</v>
      </c>
      <c r="L160" s="164" t="s">
        <v>1069</v>
      </c>
      <c r="M160" s="165" t="s">
        <v>622</v>
      </c>
      <c r="N160" s="63" t="s">
        <v>1070</v>
      </c>
      <c r="O160" s="163" t="s">
        <v>1071</v>
      </c>
      <c r="P160" s="63" t="s">
        <v>1606</v>
      </c>
      <c r="Q160" s="164" t="s">
        <v>1069</v>
      </c>
      <c r="R160" s="63" t="s">
        <v>622</v>
      </c>
      <c r="S160" s="63" t="s">
        <v>1473</v>
      </c>
      <c r="T160" s="163" t="s">
        <v>1071</v>
      </c>
      <c r="U160" s="163"/>
      <c r="V160" s="70" t="s">
        <v>1474</v>
      </c>
      <c r="W160" s="70"/>
      <c r="X160" s="166">
        <f t="shared" si="8"/>
        <v>0</v>
      </c>
      <c r="Y160" s="174">
        <f t="shared" si="9"/>
        <v>0</v>
      </c>
      <c r="Z160" s="173">
        <f t="shared" si="10"/>
        <v>0</v>
      </c>
      <c r="AA160" s="79"/>
      <c r="AB160" s="67">
        <v>0</v>
      </c>
      <c r="AC160" s="67">
        <v>0</v>
      </c>
      <c r="AD160" s="67">
        <v>0</v>
      </c>
      <c r="AE160" s="67">
        <v>0</v>
      </c>
      <c r="AF160" s="67">
        <v>0</v>
      </c>
      <c r="AG160" s="67">
        <v>0</v>
      </c>
      <c r="AH160" s="67">
        <v>0</v>
      </c>
      <c r="AI160" s="67">
        <v>0</v>
      </c>
      <c r="AJ160" s="67">
        <v>0</v>
      </c>
      <c r="AK160" s="67">
        <v>0</v>
      </c>
      <c r="AL160" s="67">
        <v>0</v>
      </c>
      <c r="AM160" s="67">
        <v>0</v>
      </c>
      <c r="AN160" s="167">
        <f t="shared" si="11"/>
        <v>0</v>
      </c>
      <c r="AP160" s="168" t="s">
        <v>2246</v>
      </c>
    </row>
    <row r="161" spans="2:40" s="168" customFormat="1" ht="27.95" customHeight="1">
      <c r="B161" s="163">
        <v>153</v>
      </c>
      <c r="C161" s="74" t="s">
        <v>165</v>
      </c>
      <c r="D161" s="74"/>
      <c r="E161" s="74" t="s">
        <v>1789</v>
      </c>
      <c r="F161" s="63" t="s">
        <v>2122</v>
      </c>
      <c r="G161" s="68" t="s">
        <v>2123</v>
      </c>
      <c r="H161" s="68" t="s">
        <v>2123</v>
      </c>
      <c r="I161" s="68" t="s">
        <v>2124</v>
      </c>
      <c r="J161" s="68"/>
      <c r="K161" s="68" t="s">
        <v>2389</v>
      </c>
      <c r="L161" s="169" t="s">
        <v>2125</v>
      </c>
      <c r="M161" s="73" t="s">
        <v>622</v>
      </c>
      <c r="N161" s="68" t="s">
        <v>2126</v>
      </c>
      <c r="O161" s="76" t="s">
        <v>2131</v>
      </c>
      <c r="P161" s="68" t="s">
        <v>2127</v>
      </c>
      <c r="Q161" s="169" t="s">
        <v>2129</v>
      </c>
      <c r="R161" s="68" t="s">
        <v>622</v>
      </c>
      <c r="S161" s="68" t="s">
        <v>2126</v>
      </c>
      <c r="T161" s="76" t="s">
        <v>2130</v>
      </c>
      <c r="U161" s="76"/>
      <c r="V161" s="71" t="s">
        <v>2128</v>
      </c>
      <c r="W161" s="71"/>
      <c r="X161" s="166">
        <f t="shared" si="8"/>
        <v>2</v>
      </c>
      <c r="Y161" s="36">
        <f t="shared" si="9"/>
        <v>0</v>
      </c>
      <c r="Z161" s="166">
        <f t="shared" si="10"/>
        <v>0</v>
      </c>
      <c r="AA161" s="79"/>
      <c r="AB161" s="67">
        <v>0</v>
      </c>
      <c r="AC161" s="67">
        <v>0</v>
      </c>
      <c r="AD161" s="67">
        <v>0</v>
      </c>
      <c r="AE161" s="67">
        <v>0</v>
      </c>
      <c r="AF161" s="67">
        <v>0</v>
      </c>
      <c r="AG161" s="67">
        <v>0</v>
      </c>
      <c r="AH161" s="67">
        <v>2</v>
      </c>
      <c r="AI161" s="67">
        <v>0</v>
      </c>
      <c r="AJ161" s="67">
        <v>0</v>
      </c>
      <c r="AK161" s="67">
        <v>0</v>
      </c>
      <c r="AL161" s="67">
        <v>0</v>
      </c>
      <c r="AM161" s="67">
        <v>0</v>
      </c>
      <c r="AN161" s="167">
        <f t="shared" si="11"/>
        <v>2</v>
      </c>
    </row>
    <row r="162" spans="2:40" s="168" customFormat="1" ht="27.95" customHeight="1">
      <c r="B162" s="163">
        <v>154</v>
      </c>
      <c r="C162" s="59" t="s">
        <v>166</v>
      </c>
      <c r="D162" s="59"/>
      <c r="E162" s="59"/>
      <c r="F162" s="64" t="s">
        <v>486</v>
      </c>
      <c r="G162" s="64" t="s">
        <v>486</v>
      </c>
      <c r="H162" s="64" t="s">
        <v>486</v>
      </c>
      <c r="I162" s="64" t="s">
        <v>1745</v>
      </c>
      <c r="J162" s="64"/>
      <c r="K162" s="63"/>
      <c r="L162" s="164" t="s">
        <v>1072</v>
      </c>
      <c r="M162" s="165" t="s">
        <v>622</v>
      </c>
      <c r="N162" s="63" t="s">
        <v>1073</v>
      </c>
      <c r="O162" s="163"/>
      <c r="P162" s="63"/>
      <c r="Q162" s="164" t="s">
        <v>1072</v>
      </c>
      <c r="R162" s="63" t="s">
        <v>622</v>
      </c>
      <c r="S162" s="63" t="s">
        <v>1475</v>
      </c>
      <c r="T162" s="163" t="s">
        <v>1476</v>
      </c>
      <c r="U162" s="163"/>
      <c r="V162" s="70"/>
      <c r="W162" s="70"/>
      <c r="X162" s="166">
        <f t="shared" si="8"/>
        <v>0</v>
      </c>
      <c r="Y162" s="174">
        <f t="shared" si="9"/>
        <v>0</v>
      </c>
      <c r="Z162" s="173">
        <f t="shared" si="10"/>
        <v>0</v>
      </c>
      <c r="AA162" s="79"/>
      <c r="AB162" s="67">
        <v>0</v>
      </c>
      <c r="AC162" s="67">
        <v>0</v>
      </c>
      <c r="AD162" s="67">
        <v>0</v>
      </c>
      <c r="AE162" s="67">
        <v>0</v>
      </c>
      <c r="AF162" s="67">
        <v>0</v>
      </c>
      <c r="AG162" s="67">
        <v>0</v>
      </c>
      <c r="AH162" s="67">
        <v>0</v>
      </c>
      <c r="AI162" s="67">
        <v>0</v>
      </c>
      <c r="AJ162" s="67">
        <v>0</v>
      </c>
      <c r="AK162" s="67">
        <v>0</v>
      </c>
      <c r="AL162" s="67">
        <v>0</v>
      </c>
      <c r="AM162" s="67">
        <v>0</v>
      </c>
      <c r="AN162" s="167">
        <f t="shared" si="11"/>
        <v>0</v>
      </c>
    </row>
    <row r="163" spans="2:40" s="168" customFormat="1" ht="27.95" customHeight="1">
      <c r="B163" s="163">
        <v>155</v>
      </c>
      <c r="C163" s="74" t="s">
        <v>167</v>
      </c>
      <c r="D163" s="74"/>
      <c r="E163" s="74" t="s">
        <v>1789</v>
      </c>
      <c r="F163" s="63" t="s">
        <v>487</v>
      </c>
      <c r="G163" s="63" t="s">
        <v>488</v>
      </c>
      <c r="H163" s="63" t="s">
        <v>488</v>
      </c>
      <c r="I163" s="63" t="s">
        <v>1746</v>
      </c>
      <c r="J163" s="63" t="s">
        <v>554</v>
      </c>
      <c r="K163" s="63" t="s">
        <v>1074</v>
      </c>
      <c r="L163" s="164" t="s">
        <v>1075</v>
      </c>
      <c r="M163" s="165" t="s">
        <v>622</v>
      </c>
      <c r="N163" s="63" t="s">
        <v>1076</v>
      </c>
      <c r="O163" s="163" t="s">
        <v>1077</v>
      </c>
      <c r="P163" s="63" t="s">
        <v>1607</v>
      </c>
      <c r="Q163" s="164" t="s">
        <v>1075</v>
      </c>
      <c r="R163" s="63" t="s">
        <v>622</v>
      </c>
      <c r="S163" s="63" t="s">
        <v>1477</v>
      </c>
      <c r="T163" s="163" t="s">
        <v>1077</v>
      </c>
      <c r="U163" s="163" t="s">
        <v>554</v>
      </c>
      <c r="V163" s="70" t="s">
        <v>1478</v>
      </c>
      <c r="W163" s="70"/>
      <c r="X163" s="166">
        <f t="shared" si="8"/>
        <v>4</v>
      </c>
      <c r="Y163" s="36">
        <f t="shared" si="9"/>
        <v>0</v>
      </c>
      <c r="Z163" s="166">
        <f t="shared" si="10"/>
        <v>0</v>
      </c>
      <c r="AA163" s="79"/>
      <c r="AB163" s="67">
        <v>0</v>
      </c>
      <c r="AC163" s="67">
        <v>0</v>
      </c>
      <c r="AD163" s="67">
        <v>0</v>
      </c>
      <c r="AE163" s="67">
        <v>0</v>
      </c>
      <c r="AF163" s="67">
        <v>0</v>
      </c>
      <c r="AG163" s="67">
        <v>0</v>
      </c>
      <c r="AH163" s="67">
        <v>4</v>
      </c>
      <c r="AI163" s="67">
        <v>0</v>
      </c>
      <c r="AJ163" s="67">
        <v>0</v>
      </c>
      <c r="AK163" s="67">
        <v>0</v>
      </c>
      <c r="AL163" s="67">
        <v>0</v>
      </c>
      <c r="AM163" s="67">
        <v>0</v>
      </c>
      <c r="AN163" s="167">
        <f t="shared" si="11"/>
        <v>4</v>
      </c>
    </row>
    <row r="164" spans="2:40" s="168" customFormat="1" ht="27.95" customHeight="1">
      <c r="B164" s="163">
        <v>156</v>
      </c>
      <c r="C164" s="59" t="s">
        <v>168</v>
      </c>
      <c r="D164" s="59"/>
      <c r="E164" s="59"/>
      <c r="F164" s="64" t="s">
        <v>489</v>
      </c>
      <c r="G164" s="64" t="s">
        <v>489</v>
      </c>
      <c r="H164" s="64" t="s">
        <v>489</v>
      </c>
      <c r="I164" s="64" t="s">
        <v>1747</v>
      </c>
      <c r="J164" s="64"/>
      <c r="K164" s="63"/>
      <c r="L164" s="164" t="s">
        <v>1078</v>
      </c>
      <c r="M164" s="165" t="s">
        <v>622</v>
      </c>
      <c r="N164" s="63" t="s">
        <v>1079</v>
      </c>
      <c r="O164" s="163"/>
      <c r="P164" s="63"/>
      <c r="Q164" s="164" t="s">
        <v>1078</v>
      </c>
      <c r="R164" s="63" t="s">
        <v>622</v>
      </c>
      <c r="S164" s="63" t="s">
        <v>1479</v>
      </c>
      <c r="T164" s="163" t="s">
        <v>1480</v>
      </c>
      <c r="U164" s="163"/>
      <c r="V164" s="70"/>
      <c r="W164" s="70"/>
      <c r="X164" s="166">
        <f t="shared" si="8"/>
        <v>0</v>
      </c>
      <c r="Y164" s="174">
        <f t="shared" si="9"/>
        <v>0</v>
      </c>
      <c r="Z164" s="173">
        <f t="shared" si="10"/>
        <v>0</v>
      </c>
      <c r="AA164" s="79"/>
      <c r="AB164" s="67">
        <v>0</v>
      </c>
      <c r="AC164" s="67">
        <v>0</v>
      </c>
      <c r="AD164" s="67">
        <v>0</v>
      </c>
      <c r="AE164" s="67">
        <v>0</v>
      </c>
      <c r="AF164" s="67">
        <v>0</v>
      </c>
      <c r="AG164" s="67">
        <v>0</v>
      </c>
      <c r="AH164" s="67">
        <v>0</v>
      </c>
      <c r="AI164" s="67">
        <v>0</v>
      </c>
      <c r="AJ164" s="67">
        <v>0</v>
      </c>
      <c r="AK164" s="67">
        <v>0</v>
      </c>
      <c r="AL164" s="67">
        <v>0</v>
      </c>
      <c r="AM164" s="67">
        <v>0</v>
      </c>
      <c r="AN164" s="167">
        <f t="shared" si="11"/>
        <v>0</v>
      </c>
    </row>
    <row r="165" spans="2:40" s="168" customFormat="1" ht="27.95" customHeight="1">
      <c r="B165" s="163">
        <v>157</v>
      </c>
      <c r="C165" s="59" t="s">
        <v>169</v>
      </c>
      <c r="D165" s="59"/>
      <c r="E165" s="59"/>
      <c r="F165" s="64" t="s">
        <v>490</v>
      </c>
      <c r="G165" s="64" t="s">
        <v>491</v>
      </c>
      <c r="H165" s="64" t="s">
        <v>491</v>
      </c>
      <c r="I165" s="64" t="s">
        <v>1748</v>
      </c>
      <c r="J165" s="64" t="s">
        <v>612</v>
      </c>
      <c r="K165" s="63" t="s">
        <v>1080</v>
      </c>
      <c r="L165" s="164" t="s">
        <v>1081</v>
      </c>
      <c r="M165" s="165" t="s">
        <v>622</v>
      </c>
      <c r="N165" s="63" t="s">
        <v>1082</v>
      </c>
      <c r="O165" s="163" t="s">
        <v>1083</v>
      </c>
      <c r="P165" s="63" t="s">
        <v>1608</v>
      </c>
      <c r="Q165" s="164" t="s">
        <v>1081</v>
      </c>
      <c r="R165" s="63" t="s">
        <v>622</v>
      </c>
      <c r="S165" s="63" t="s">
        <v>1481</v>
      </c>
      <c r="T165" s="163" t="s">
        <v>1083</v>
      </c>
      <c r="U165" s="163" t="s">
        <v>1482</v>
      </c>
      <c r="V165" s="70" t="s">
        <v>1483</v>
      </c>
      <c r="W165" s="70"/>
      <c r="X165" s="166">
        <f t="shared" si="8"/>
        <v>0</v>
      </c>
      <c r="Y165" s="174">
        <f t="shared" si="9"/>
        <v>0</v>
      </c>
      <c r="Z165" s="173">
        <f t="shared" si="10"/>
        <v>0</v>
      </c>
      <c r="AA165" s="79"/>
      <c r="AB165" s="67">
        <v>0</v>
      </c>
      <c r="AC165" s="67">
        <v>0</v>
      </c>
      <c r="AD165" s="67">
        <v>0</v>
      </c>
      <c r="AE165" s="67">
        <v>0</v>
      </c>
      <c r="AF165" s="67">
        <v>0</v>
      </c>
      <c r="AG165" s="67">
        <v>0</v>
      </c>
      <c r="AH165" s="67">
        <v>0</v>
      </c>
      <c r="AI165" s="67">
        <v>0</v>
      </c>
      <c r="AJ165" s="67">
        <v>0</v>
      </c>
      <c r="AK165" s="67">
        <v>0</v>
      </c>
      <c r="AL165" s="67">
        <v>0</v>
      </c>
      <c r="AM165" s="67">
        <v>0</v>
      </c>
      <c r="AN165" s="167">
        <f t="shared" si="11"/>
        <v>0</v>
      </c>
    </row>
    <row r="166" spans="2:40" s="168" customFormat="1" ht="27.95" customHeight="1">
      <c r="B166" s="163">
        <v>158</v>
      </c>
      <c r="C166" s="74" t="s">
        <v>170</v>
      </c>
      <c r="D166" s="74"/>
      <c r="E166" s="74" t="s">
        <v>1789</v>
      </c>
      <c r="F166" s="63" t="s">
        <v>2397</v>
      </c>
      <c r="G166" s="68" t="s">
        <v>2398</v>
      </c>
      <c r="H166" s="68" t="s">
        <v>2398</v>
      </c>
      <c r="I166" s="68" t="s">
        <v>2399</v>
      </c>
      <c r="J166" s="68" t="s">
        <v>2407</v>
      </c>
      <c r="K166" s="68" t="s">
        <v>2408</v>
      </c>
      <c r="L166" s="169" t="s">
        <v>2393</v>
      </c>
      <c r="M166" s="73" t="s">
        <v>622</v>
      </c>
      <c r="N166" s="68" t="s">
        <v>2394</v>
      </c>
      <c r="O166" s="76" t="s">
        <v>2395</v>
      </c>
      <c r="P166" s="68" t="s">
        <v>2409</v>
      </c>
      <c r="Q166" s="169" t="s">
        <v>2410</v>
      </c>
      <c r="R166" s="68" t="s">
        <v>622</v>
      </c>
      <c r="S166" s="68" t="s">
        <v>2411</v>
      </c>
      <c r="T166" s="76" t="s">
        <v>2412</v>
      </c>
      <c r="U166" s="76" t="s">
        <v>2413</v>
      </c>
      <c r="V166" s="71" t="s">
        <v>2414</v>
      </c>
      <c r="W166" s="71"/>
      <c r="X166" s="170">
        <f t="shared" si="8"/>
        <v>1</v>
      </c>
      <c r="Y166" s="129">
        <f t="shared" si="9"/>
        <v>0</v>
      </c>
      <c r="Z166" s="171">
        <f t="shared" si="10"/>
        <v>0</v>
      </c>
      <c r="AA166" s="79"/>
      <c r="AB166" s="67">
        <v>0</v>
      </c>
      <c r="AC166" s="67">
        <v>0</v>
      </c>
      <c r="AD166" s="67">
        <v>0</v>
      </c>
      <c r="AE166" s="67">
        <v>0</v>
      </c>
      <c r="AF166" s="67">
        <v>0</v>
      </c>
      <c r="AG166" s="67">
        <v>0</v>
      </c>
      <c r="AH166" s="67">
        <v>0</v>
      </c>
      <c r="AI166" s="67">
        <v>1</v>
      </c>
      <c r="AJ166" s="67">
        <v>0</v>
      </c>
      <c r="AK166" s="67">
        <v>0</v>
      </c>
      <c r="AL166" s="67">
        <v>0</v>
      </c>
      <c r="AM166" s="67">
        <v>0</v>
      </c>
      <c r="AN166" s="167">
        <f t="shared" si="11"/>
        <v>1</v>
      </c>
    </row>
    <row r="167" spans="2:40" s="168" customFormat="1" ht="27.95" customHeight="1">
      <c r="B167" s="163">
        <v>159</v>
      </c>
      <c r="C167" s="74" t="s">
        <v>171</v>
      </c>
      <c r="D167" s="74"/>
      <c r="E167" s="74" t="s">
        <v>1789</v>
      </c>
      <c r="F167" s="63" t="s">
        <v>2132</v>
      </c>
      <c r="G167" s="63" t="s">
        <v>2133</v>
      </c>
      <c r="H167" s="63" t="s">
        <v>2133</v>
      </c>
      <c r="I167" s="63" t="s">
        <v>2134</v>
      </c>
      <c r="J167" s="63"/>
      <c r="K167" s="63" t="s">
        <v>2137</v>
      </c>
      <c r="L167" s="164" t="s">
        <v>2135</v>
      </c>
      <c r="M167" s="165" t="s">
        <v>622</v>
      </c>
      <c r="N167" s="63" t="s">
        <v>2136</v>
      </c>
      <c r="O167" s="163" t="s">
        <v>2138</v>
      </c>
      <c r="P167" s="63" t="s">
        <v>2415</v>
      </c>
      <c r="Q167" s="164" t="s">
        <v>1932</v>
      </c>
      <c r="R167" s="63" t="s">
        <v>622</v>
      </c>
      <c r="S167" s="63" t="s">
        <v>2416</v>
      </c>
      <c r="T167" s="163" t="s">
        <v>2417</v>
      </c>
      <c r="U167" s="163" t="s">
        <v>2418</v>
      </c>
      <c r="V167" s="70" t="s">
        <v>2419</v>
      </c>
      <c r="W167" s="70"/>
      <c r="X167" s="166">
        <f t="shared" si="8"/>
        <v>1</v>
      </c>
      <c r="Y167" s="36">
        <f t="shared" si="9"/>
        <v>0</v>
      </c>
      <c r="Z167" s="166">
        <f t="shared" si="10"/>
        <v>0</v>
      </c>
      <c r="AA167" s="79"/>
      <c r="AB167" s="67">
        <v>0</v>
      </c>
      <c r="AC167" s="67">
        <v>0</v>
      </c>
      <c r="AD167" s="67">
        <v>0</v>
      </c>
      <c r="AE167" s="67">
        <v>0</v>
      </c>
      <c r="AF167" s="67">
        <v>0</v>
      </c>
      <c r="AG167" s="67">
        <v>0</v>
      </c>
      <c r="AH167" s="67">
        <v>1</v>
      </c>
      <c r="AI167" s="67">
        <v>0</v>
      </c>
      <c r="AJ167" s="67">
        <v>0</v>
      </c>
      <c r="AK167" s="67">
        <v>0</v>
      </c>
      <c r="AL167" s="67">
        <v>0</v>
      </c>
      <c r="AM167" s="67">
        <v>0</v>
      </c>
      <c r="AN167" s="167">
        <f t="shared" si="11"/>
        <v>1</v>
      </c>
    </row>
    <row r="168" spans="2:40" s="168" customFormat="1" ht="27.95" customHeight="1">
      <c r="B168" s="163">
        <v>160</v>
      </c>
      <c r="C168" s="74" t="s">
        <v>172</v>
      </c>
      <c r="D168" s="74"/>
      <c r="E168" s="74" t="s">
        <v>1789</v>
      </c>
      <c r="F168" s="63" t="s">
        <v>492</v>
      </c>
      <c r="G168" s="63" t="s">
        <v>493</v>
      </c>
      <c r="H168" s="63" t="s">
        <v>493</v>
      </c>
      <c r="I168" s="63" t="s">
        <v>2092</v>
      </c>
      <c r="J168" s="63"/>
      <c r="K168" s="63" t="s">
        <v>2204</v>
      </c>
      <c r="L168" s="164" t="s">
        <v>1084</v>
      </c>
      <c r="M168" s="165" t="s">
        <v>622</v>
      </c>
      <c r="N168" s="63" t="s">
        <v>1085</v>
      </c>
      <c r="O168" s="163"/>
      <c r="P168" s="63" t="s">
        <v>2202</v>
      </c>
      <c r="Q168" s="164" t="s">
        <v>1084</v>
      </c>
      <c r="R168" s="63" t="s">
        <v>622</v>
      </c>
      <c r="S168" s="63" t="s">
        <v>1484</v>
      </c>
      <c r="T168" s="163" t="s">
        <v>1122</v>
      </c>
      <c r="U168" s="163"/>
      <c r="V168" s="70" t="s">
        <v>2203</v>
      </c>
      <c r="W168" s="70"/>
      <c r="X168" s="166">
        <f t="shared" si="8"/>
        <v>2</v>
      </c>
      <c r="Y168" s="36">
        <f t="shared" si="9"/>
        <v>0</v>
      </c>
      <c r="Z168" s="166">
        <f t="shared" si="10"/>
        <v>0</v>
      </c>
      <c r="AA168" s="79"/>
      <c r="AB168" s="67">
        <v>0</v>
      </c>
      <c r="AC168" s="67">
        <v>0</v>
      </c>
      <c r="AD168" s="67">
        <v>0</v>
      </c>
      <c r="AE168" s="67">
        <v>0</v>
      </c>
      <c r="AF168" s="67">
        <v>0</v>
      </c>
      <c r="AG168" s="67">
        <v>0</v>
      </c>
      <c r="AH168" s="67">
        <v>1</v>
      </c>
      <c r="AI168" s="67">
        <v>1</v>
      </c>
      <c r="AJ168" s="67">
        <v>0</v>
      </c>
      <c r="AK168" s="67">
        <v>0</v>
      </c>
      <c r="AL168" s="67">
        <v>0</v>
      </c>
      <c r="AM168" s="67">
        <v>0</v>
      </c>
      <c r="AN168" s="167">
        <f t="shared" si="11"/>
        <v>2</v>
      </c>
    </row>
    <row r="169" spans="2:40" s="168" customFormat="1" ht="27.95" customHeight="1">
      <c r="B169" s="163">
        <v>161</v>
      </c>
      <c r="C169" s="59" t="s">
        <v>173</v>
      </c>
      <c r="D169" s="59"/>
      <c r="E169" s="59"/>
      <c r="F169" s="64" t="s">
        <v>494</v>
      </c>
      <c r="G169" s="64" t="s">
        <v>494</v>
      </c>
      <c r="H169" s="64" t="s">
        <v>494</v>
      </c>
      <c r="I169" s="64" t="s">
        <v>1749</v>
      </c>
      <c r="J169" s="64"/>
      <c r="K169" s="63"/>
      <c r="L169" s="164" t="s">
        <v>926</v>
      </c>
      <c r="M169" s="165" t="s">
        <v>622</v>
      </c>
      <c r="N169" s="63" t="s">
        <v>1086</v>
      </c>
      <c r="O169" s="163"/>
      <c r="P169" s="63"/>
      <c r="Q169" s="164" t="s">
        <v>926</v>
      </c>
      <c r="R169" s="63" t="s">
        <v>622</v>
      </c>
      <c r="S169" s="63" t="s">
        <v>1485</v>
      </c>
      <c r="T169" s="163" t="s">
        <v>1486</v>
      </c>
      <c r="U169" s="163"/>
      <c r="V169" s="70"/>
      <c r="W169" s="70"/>
      <c r="X169" s="166">
        <f t="shared" si="8"/>
        <v>0</v>
      </c>
      <c r="Y169" s="174">
        <f t="shared" si="9"/>
        <v>0</v>
      </c>
      <c r="Z169" s="173">
        <f t="shared" si="10"/>
        <v>0</v>
      </c>
      <c r="AA169" s="79"/>
      <c r="AB169" s="67">
        <v>0</v>
      </c>
      <c r="AC169" s="67">
        <v>0</v>
      </c>
      <c r="AD169" s="67">
        <v>0</v>
      </c>
      <c r="AE169" s="67">
        <v>0</v>
      </c>
      <c r="AF169" s="67">
        <v>0</v>
      </c>
      <c r="AG169" s="67">
        <v>0</v>
      </c>
      <c r="AH169" s="67">
        <v>0</v>
      </c>
      <c r="AI169" s="67">
        <v>0</v>
      </c>
      <c r="AJ169" s="67">
        <v>0</v>
      </c>
      <c r="AK169" s="67">
        <v>0</v>
      </c>
      <c r="AL169" s="67">
        <v>0</v>
      </c>
      <c r="AM169" s="67">
        <v>0</v>
      </c>
      <c r="AN169" s="167">
        <f t="shared" si="11"/>
        <v>0</v>
      </c>
    </row>
    <row r="170" spans="2:40" s="168" customFormat="1" ht="27.95" customHeight="1">
      <c r="B170" s="163">
        <v>162</v>
      </c>
      <c r="C170" s="59" t="s">
        <v>174</v>
      </c>
      <c r="D170" s="59"/>
      <c r="E170" s="59"/>
      <c r="F170" s="64" t="s">
        <v>495</v>
      </c>
      <c r="G170" s="64" t="s">
        <v>495</v>
      </c>
      <c r="H170" s="64" t="s">
        <v>495</v>
      </c>
      <c r="I170" s="64" t="s">
        <v>1750</v>
      </c>
      <c r="J170" s="64"/>
      <c r="K170" s="63"/>
      <c r="L170" s="164" t="s">
        <v>1087</v>
      </c>
      <c r="M170" s="165" t="s">
        <v>622</v>
      </c>
      <c r="N170" s="63" t="s">
        <v>1088</v>
      </c>
      <c r="O170" s="163"/>
      <c r="P170" s="63"/>
      <c r="Q170" s="164" t="s">
        <v>1087</v>
      </c>
      <c r="R170" s="63" t="s">
        <v>622</v>
      </c>
      <c r="S170" s="63" t="s">
        <v>1487</v>
      </c>
      <c r="T170" s="163" t="s">
        <v>1488</v>
      </c>
      <c r="U170" s="163"/>
      <c r="V170" s="70"/>
      <c r="W170" s="70"/>
      <c r="X170" s="166">
        <f t="shared" si="8"/>
        <v>0</v>
      </c>
      <c r="Y170" s="174">
        <f t="shared" si="9"/>
        <v>0</v>
      </c>
      <c r="Z170" s="173">
        <f t="shared" si="10"/>
        <v>0</v>
      </c>
      <c r="AA170" s="79"/>
      <c r="AB170" s="67">
        <v>0</v>
      </c>
      <c r="AC170" s="67">
        <v>0</v>
      </c>
      <c r="AD170" s="67">
        <v>0</v>
      </c>
      <c r="AE170" s="67">
        <v>0</v>
      </c>
      <c r="AF170" s="67">
        <v>0</v>
      </c>
      <c r="AG170" s="67">
        <v>0</v>
      </c>
      <c r="AH170" s="67">
        <v>0</v>
      </c>
      <c r="AI170" s="67">
        <v>0</v>
      </c>
      <c r="AJ170" s="67">
        <v>0</v>
      </c>
      <c r="AK170" s="67">
        <v>0</v>
      </c>
      <c r="AL170" s="67">
        <v>0</v>
      </c>
      <c r="AM170" s="67">
        <v>0</v>
      </c>
      <c r="AN170" s="167">
        <f t="shared" si="11"/>
        <v>0</v>
      </c>
    </row>
    <row r="171" spans="2:40" s="168" customFormat="1" ht="27.95" customHeight="1">
      <c r="B171" s="163">
        <v>163</v>
      </c>
      <c r="C171" s="74" t="s">
        <v>175</v>
      </c>
      <c r="D171" s="74"/>
      <c r="E171" s="74" t="s">
        <v>1789</v>
      </c>
      <c r="F171" s="63" t="s">
        <v>2218</v>
      </c>
      <c r="G171" s="63" t="s">
        <v>2219</v>
      </c>
      <c r="H171" s="63" t="s">
        <v>2219</v>
      </c>
      <c r="I171" s="63" t="s">
        <v>2220</v>
      </c>
      <c r="J171" s="63"/>
      <c r="K171" s="63" t="s">
        <v>2224</v>
      </c>
      <c r="L171" s="164" t="s">
        <v>2221</v>
      </c>
      <c r="M171" s="165" t="s">
        <v>622</v>
      </c>
      <c r="N171" s="63" t="s">
        <v>2222</v>
      </c>
      <c r="O171" s="163" t="s">
        <v>2223</v>
      </c>
      <c r="P171" s="63" t="s">
        <v>2373</v>
      </c>
      <c r="Q171" s="164" t="s">
        <v>621</v>
      </c>
      <c r="R171" s="63" t="s">
        <v>622</v>
      </c>
      <c r="S171" s="63" t="s">
        <v>1176</v>
      </c>
      <c r="T171" s="163" t="s">
        <v>1177</v>
      </c>
      <c r="U171" s="163">
        <v>0</v>
      </c>
      <c r="V171" s="70" t="s">
        <v>1178</v>
      </c>
      <c r="W171" s="70"/>
      <c r="X171" s="166">
        <f t="shared" si="8"/>
        <v>1</v>
      </c>
      <c r="Y171" s="36">
        <f t="shared" si="9"/>
        <v>0</v>
      </c>
      <c r="Z171" s="166">
        <f t="shared" si="10"/>
        <v>0</v>
      </c>
      <c r="AA171" s="79"/>
      <c r="AB171" s="67">
        <v>0</v>
      </c>
      <c r="AC171" s="67">
        <v>0</v>
      </c>
      <c r="AD171" s="67">
        <v>0</v>
      </c>
      <c r="AE171" s="67">
        <v>0</v>
      </c>
      <c r="AF171" s="67">
        <v>0</v>
      </c>
      <c r="AG171" s="67">
        <v>0</v>
      </c>
      <c r="AH171" s="67">
        <v>1</v>
      </c>
      <c r="AI171" s="67">
        <v>0</v>
      </c>
      <c r="AJ171" s="67">
        <v>0</v>
      </c>
      <c r="AK171" s="67">
        <v>0</v>
      </c>
      <c r="AL171" s="67">
        <v>0</v>
      </c>
      <c r="AM171" s="67">
        <v>0</v>
      </c>
      <c r="AN171" s="167">
        <f t="shared" si="11"/>
        <v>1</v>
      </c>
    </row>
    <row r="172" spans="2:40" s="168" customFormat="1" ht="27.95" customHeight="1">
      <c r="B172" s="163">
        <v>164</v>
      </c>
      <c r="C172" s="59" t="s">
        <v>176</v>
      </c>
      <c r="D172" s="59"/>
      <c r="E172" s="59"/>
      <c r="F172" s="64" t="s">
        <v>496</v>
      </c>
      <c r="G172" s="64" t="s">
        <v>497</v>
      </c>
      <c r="H172" s="64" t="s">
        <v>497</v>
      </c>
      <c r="I172" s="64" t="s">
        <v>2093</v>
      </c>
      <c r="J172" s="64" t="s">
        <v>554</v>
      </c>
      <c r="K172" s="63" t="s">
        <v>1090</v>
      </c>
      <c r="L172" s="164" t="s">
        <v>1091</v>
      </c>
      <c r="M172" s="165" t="s">
        <v>622</v>
      </c>
      <c r="N172" s="63" t="s">
        <v>1092</v>
      </c>
      <c r="O172" s="163" t="s">
        <v>1093</v>
      </c>
      <c r="P172" s="63" t="s">
        <v>1609</v>
      </c>
      <c r="Q172" s="164" t="s">
        <v>1091</v>
      </c>
      <c r="R172" s="63" t="s">
        <v>622</v>
      </c>
      <c r="S172" s="63" t="s">
        <v>1489</v>
      </c>
      <c r="T172" s="163" t="s">
        <v>1093</v>
      </c>
      <c r="U172" s="163" t="s">
        <v>1490</v>
      </c>
      <c r="V172" s="70" t="s">
        <v>2174</v>
      </c>
      <c r="W172" s="70"/>
      <c r="X172" s="166">
        <f t="shared" si="8"/>
        <v>0</v>
      </c>
      <c r="Y172" s="174">
        <f t="shared" si="9"/>
        <v>0</v>
      </c>
      <c r="Z172" s="173">
        <f t="shared" si="10"/>
        <v>0</v>
      </c>
      <c r="AA172" s="79"/>
      <c r="AB172" s="67">
        <v>0</v>
      </c>
      <c r="AC172" s="67">
        <v>0</v>
      </c>
      <c r="AD172" s="67">
        <v>0</v>
      </c>
      <c r="AE172" s="67">
        <v>0</v>
      </c>
      <c r="AF172" s="67">
        <v>0</v>
      </c>
      <c r="AG172" s="67">
        <v>0</v>
      </c>
      <c r="AH172" s="67">
        <v>0</v>
      </c>
      <c r="AI172" s="67">
        <v>0</v>
      </c>
      <c r="AJ172" s="67">
        <v>0</v>
      </c>
      <c r="AK172" s="67">
        <v>0</v>
      </c>
      <c r="AL172" s="67">
        <v>0</v>
      </c>
      <c r="AM172" s="67">
        <v>0</v>
      </c>
      <c r="AN172" s="167">
        <f t="shared" si="11"/>
        <v>0</v>
      </c>
    </row>
    <row r="173" spans="2:40" s="168" customFormat="1" ht="27.95" customHeight="1">
      <c r="B173" s="163">
        <v>165</v>
      </c>
      <c r="C173" s="74" t="s">
        <v>177</v>
      </c>
      <c r="D173" s="74"/>
      <c r="E173" s="74" t="s">
        <v>1789</v>
      </c>
      <c r="F173" s="63" t="s">
        <v>2217</v>
      </c>
      <c r="G173" s="63" t="s">
        <v>498</v>
      </c>
      <c r="H173" s="63" t="s">
        <v>498</v>
      </c>
      <c r="I173" s="63" t="s">
        <v>1751</v>
      </c>
      <c r="J173" s="63"/>
      <c r="K173" s="63" t="s">
        <v>2205</v>
      </c>
      <c r="L173" s="164" t="s">
        <v>769</v>
      </c>
      <c r="M173" s="165" t="s">
        <v>622</v>
      </c>
      <c r="N173" s="63" t="s">
        <v>1094</v>
      </c>
      <c r="O173" s="163" t="s">
        <v>1492</v>
      </c>
      <c r="P173" s="63" t="s">
        <v>2206</v>
      </c>
      <c r="Q173" s="164" t="s">
        <v>769</v>
      </c>
      <c r="R173" s="63" t="s">
        <v>622</v>
      </c>
      <c r="S173" s="63" t="s">
        <v>1491</v>
      </c>
      <c r="T173" s="163" t="s">
        <v>1492</v>
      </c>
      <c r="U173" s="163"/>
      <c r="V173" s="70" t="s">
        <v>2211</v>
      </c>
      <c r="W173" s="70"/>
      <c r="X173" s="166">
        <f t="shared" si="8"/>
        <v>1</v>
      </c>
      <c r="Y173" s="36">
        <f t="shared" si="9"/>
        <v>0</v>
      </c>
      <c r="Z173" s="166">
        <f t="shared" si="10"/>
        <v>0</v>
      </c>
      <c r="AA173" s="79"/>
      <c r="AB173" s="67">
        <v>0</v>
      </c>
      <c r="AC173" s="67">
        <v>0</v>
      </c>
      <c r="AD173" s="67">
        <v>0</v>
      </c>
      <c r="AE173" s="67">
        <v>0</v>
      </c>
      <c r="AF173" s="67">
        <v>0</v>
      </c>
      <c r="AG173" s="67">
        <v>0</v>
      </c>
      <c r="AH173" s="67">
        <v>1</v>
      </c>
      <c r="AI173" s="67">
        <v>0</v>
      </c>
      <c r="AJ173" s="67">
        <v>0</v>
      </c>
      <c r="AK173" s="67">
        <v>0</v>
      </c>
      <c r="AL173" s="67">
        <v>0</v>
      </c>
      <c r="AM173" s="67">
        <v>0</v>
      </c>
      <c r="AN173" s="167">
        <f t="shared" si="11"/>
        <v>1</v>
      </c>
    </row>
    <row r="174" spans="2:40" s="168" customFormat="1" ht="27.95" customHeight="1">
      <c r="B174" s="163">
        <v>166</v>
      </c>
      <c r="C174" s="59" t="s">
        <v>178</v>
      </c>
      <c r="D174" s="59"/>
      <c r="E174" s="59"/>
      <c r="F174" s="64" t="s">
        <v>2139</v>
      </c>
      <c r="G174" s="69" t="s">
        <v>2140</v>
      </c>
      <c r="H174" s="69" t="s">
        <v>2140</v>
      </c>
      <c r="I174" s="69" t="s">
        <v>2141</v>
      </c>
      <c r="J174" s="69"/>
      <c r="K174" s="68" t="s">
        <v>2142</v>
      </c>
      <c r="L174" s="169" t="s">
        <v>2143</v>
      </c>
      <c r="M174" s="73" t="s">
        <v>622</v>
      </c>
      <c r="N174" s="68" t="s">
        <v>2144</v>
      </c>
      <c r="O174" s="76" t="s">
        <v>2145</v>
      </c>
      <c r="P174" s="68" t="s">
        <v>2146</v>
      </c>
      <c r="Q174" s="169" t="s">
        <v>2147</v>
      </c>
      <c r="R174" s="68" t="s">
        <v>622</v>
      </c>
      <c r="S174" s="68" t="s">
        <v>2148</v>
      </c>
      <c r="T174" s="76" t="s">
        <v>2149</v>
      </c>
      <c r="U174" s="76" t="s">
        <v>2150</v>
      </c>
      <c r="V174" s="71" t="s">
        <v>2151</v>
      </c>
      <c r="W174" s="71"/>
      <c r="X174" s="166">
        <f t="shared" si="8"/>
        <v>0</v>
      </c>
      <c r="Y174" s="174">
        <f t="shared" si="9"/>
        <v>0</v>
      </c>
      <c r="Z174" s="173">
        <f t="shared" si="10"/>
        <v>0</v>
      </c>
      <c r="AA174" s="79"/>
      <c r="AB174" s="67">
        <v>0</v>
      </c>
      <c r="AC174" s="67">
        <v>0</v>
      </c>
      <c r="AD174" s="67">
        <v>0</v>
      </c>
      <c r="AE174" s="67">
        <v>0</v>
      </c>
      <c r="AF174" s="67">
        <v>0</v>
      </c>
      <c r="AG174" s="67">
        <v>0</v>
      </c>
      <c r="AH174" s="67">
        <v>0</v>
      </c>
      <c r="AI174" s="67">
        <v>0</v>
      </c>
      <c r="AJ174" s="67">
        <v>0</v>
      </c>
      <c r="AK174" s="67">
        <v>0</v>
      </c>
      <c r="AL174" s="67">
        <v>0</v>
      </c>
      <c r="AM174" s="67">
        <v>0</v>
      </c>
      <c r="AN174" s="167">
        <f t="shared" si="11"/>
        <v>0</v>
      </c>
    </row>
    <row r="175" spans="2:40" s="168" customFormat="1" ht="27.95" customHeight="1">
      <c r="B175" s="163">
        <v>167</v>
      </c>
      <c r="C175" s="74" t="s">
        <v>179</v>
      </c>
      <c r="D175" s="74"/>
      <c r="E175" s="74" t="s">
        <v>1789</v>
      </c>
      <c r="F175" s="63" t="s">
        <v>2112</v>
      </c>
      <c r="G175" s="68" t="s">
        <v>2113</v>
      </c>
      <c r="H175" s="68" t="s">
        <v>2113</v>
      </c>
      <c r="I175" s="68" t="s">
        <v>2120</v>
      </c>
      <c r="J175" s="68"/>
      <c r="K175" s="68" t="s">
        <v>2374</v>
      </c>
      <c r="L175" s="169" t="s">
        <v>2117</v>
      </c>
      <c r="M175" s="73" t="s">
        <v>622</v>
      </c>
      <c r="N175" s="68" t="s">
        <v>2116</v>
      </c>
      <c r="O175" s="76" t="s">
        <v>2115</v>
      </c>
      <c r="P175" s="68" t="s">
        <v>2118</v>
      </c>
      <c r="Q175" s="169" t="s">
        <v>941</v>
      </c>
      <c r="R175" s="68" t="s">
        <v>622</v>
      </c>
      <c r="S175" s="68" t="s">
        <v>2116</v>
      </c>
      <c r="T175" s="76" t="s">
        <v>2114</v>
      </c>
      <c r="U175" s="76" t="s">
        <v>2119</v>
      </c>
      <c r="V175" s="70" t="s">
        <v>2121</v>
      </c>
      <c r="W175" s="70"/>
      <c r="X175" s="166">
        <f t="shared" si="8"/>
        <v>1</v>
      </c>
      <c r="Y175" s="36">
        <f t="shared" si="9"/>
        <v>0</v>
      </c>
      <c r="Z175" s="166">
        <f t="shared" si="10"/>
        <v>0</v>
      </c>
      <c r="AA175" s="79"/>
      <c r="AB175" s="67">
        <v>0</v>
      </c>
      <c r="AC175" s="67">
        <v>0</v>
      </c>
      <c r="AD175" s="67">
        <v>0</v>
      </c>
      <c r="AE175" s="67">
        <v>0</v>
      </c>
      <c r="AF175" s="67">
        <v>0</v>
      </c>
      <c r="AG175" s="67">
        <v>0</v>
      </c>
      <c r="AH175" s="67">
        <v>1</v>
      </c>
      <c r="AI175" s="67">
        <v>0</v>
      </c>
      <c r="AJ175" s="67">
        <v>0</v>
      </c>
      <c r="AK175" s="67">
        <v>0</v>
      </c>
      <c r="AL175" s="67">
        <v>0</v>
      </c>
      <c r="AM175" s="67">
        <v>0</v>
      </c>
      <c r="AN175" s="167">
        <f t="shared" si="11"/>
        <v>1</v>
      </c>
    </row>
    <row r="176" spans="2:40" s="168" customFormat="1" ht="27.95" customHeight="1">
      <c r="B176" s="163">
        <v>168</v>
      </c>
      <c r="C176" s="59" t="s">
        <v>180</v>
      </c>
      <c r="D176" s="59"/>
      <c r="E176" s="59"/>
      <c r="F176" s="64" t="s">
        <v>499</v>
      </c>
      <c r="G176" s="64" t="s">
        <v>500</v>
      </c>
      <c r="H176" s="64" t="s">
        <v>500</v>
      </c>
      <c r="I176" s="64" t="s">
        <v>2094</v>
      </c>
      <c r="J176" s="64"/>
      <c r="K176" s="63"/>
      <c r="L176" s="164" t="s">
        <v>635</v>
      </c>
      <c r="M176" s="165" t="s">
        <v>622</v>
      </c>
      <c r="N176" s="63" t="s">
        <v>1095</v>
      </c>
      <c r="O176" s="163"/>
      <c r="P176" s="63"/>
      <c r="Q176" s="164" t="s">
        <v>635</v>
      </c>
      <c r="R176" s="63" t="s">
        <v>622</v>
      </c>
      <c r="S176" s="63" t="s">
        <v>1493</v>
      </c>
      <c r="T176" s="163" t="s">
        <v>1494</v>
      </c>
      <c r="U176" s="163"/>
      <c r="V176" s="70"/>
      <c r="W176" s="70"/>
      <c r="X176" s="166">
        <f t="shared" si="8"/>
        <v>0</v>
      </c>
      <c r="Y176" s="174">
        <f t="shared" si="9"/>
        <v>0</v>
      </c>
      <c r="Z176" s="173">
        <f t="shared" si="10"/>
        <v>0</v>
      </c>
      <c r="AA176" s="79"/>
      <c r="AB176" s="67">
        <v>0</v>
      </c>
      <c r="AC176" s="67">
        <v>0</v>
      </c>
      <c r="AD176" s="67">
        <v>0</v>
      </c>
      <c r="AE176" s="67">
        <v>0</v>
      </c>
      <c r="AF176" s="67">
        <v>0</v>
      </c>
      <c r="AG176" s="67">
        <v>0</v>
      </c>
      <c r="AH176" s="67">
        <v>0</v>
      </c>
      <c r="AI176" s="67">
        <v>0</v>
      </c>
      <c r="AJ176" s="67">
        <v>0</v>
      </c>
      <c r="AK176" s="67">
        <v>0</v>
      </c>
      <c r="AL176" s="67">
        <v>0</v>
      </c>
      <c r="AM176" s="67">
        <v>0</v>
      </c>
      <c r="AN176" s="167">
        <f t="shared" si="11"/>
        <v>0</v>
      </c>
    </row>
    <row r="177" spans="2:42" s="168" customFormat="1" ht="27.95" customHeight="1">
      <c r="B177" s="163">
        <v>169</v>
      </c>
      <c r="C177" s="59" t="s">
        <v>181</v>
      </c>
      <c r="D177" s="59"/>
      <c r="E177" s="59"/>
      <c r="F177" s="64" t="s">
        <v>501</v>
      </c>
      <c r="G177" s="64" t="s">
        <v>502</v>
      </c>
      <c r="H177" s="64" t="s">
        <v>502</v>
      </c>
      <c r="I177" s="64" t="s">
        <v>1752</v>
      </c>
      <c r="J177" s="64"/>
      <c r="K177" s="63" t="s">
        <v>1096</v>
      </c>
      <c r="L177" s="164" t="s">
        <v>1097</v>
      </c>
      <c r="M177" s="165" t="s">
        <v>622</v>
      </c>
      <c r="N177" s="63" t="s">
        <v>1098</v>
      </c>
      <c r="O177" s="163" t="s">
        <v>1099</v>
      </c>
      <c r="P177" s="63" t="s">
        <v>1610</v>
      </c>
      <c r="Q177" s="164" t="s">
        <v>1097</v>
      </c>
      <c r="R177" s="63" t="s">
        <v>622</v>
      </c>
      <c r="S177" s="63" t="s">
        <v>1495</v>
      </c>
      <c r="T177" s="163" t="s">
        <v>1099</v>
      </c>
      <c r="U177" s="163"/>
      <c r="V177" s="70" t="s">
        <v>1496</v>
      </c>
      <c r="W177" s="70"/>
      <c r="X177" s="166">
        <f t="shared" si="8"/>
        <v>0</v>
      </c>
      <c r="Y177" s="174">
        <f t="shared" si="9"/>
        <v>0</v>
      </c>
      <c r="Z177" s="173">
        <f t="shared" si="10"/>
        <v>0</v>
      </c>
      <c r="AA177" s="79"/>
      <c r="AB177" s="67">
        <v>0</v>
      </c>
      <c r="AC177" s="67">
        <v>0</v>
      </c>
      <c r="AD177" s="67">
        <v>0</v>
      </c>
      <c r="AE177" s="67">
        <v>0</v>
      </c>
      <c r="AF177" s="67">
        <v>0</v>
      </c>
      <c r="AG177" s="67">
        <v>0</v>
      </c>
      <c r="AH177" s="67">
        <v>0</v>
      </c>
      <c r="AI177" s="67">
        <v>0</v>
      </c>
      <c r="AJ177" s="67">
        <v>0</v>
      </c>
      <c r="AK177" s="67">
        <v>0</v>
      </c>
      <c r="AL177" s="67">
        <v>0</v>
      </c>
      <c r="AM177" s="67">
        <v>0</v>
      </c>
      <c r="AN177" s="167">
        <f t="shared" si="11"/>
        <v>0</v>
      </c>
    </row>
    <row r="178" spans="2:42" s="168" customFormat="1" ht="27.95" customHeight="1">
      <c r="B178" s="163">
        <v>170</v>
      </c>
      <c r="C178" s="59" t="s">
        <v>182</v>
      </c>
      <c r="D178" s="59"/>
      <c r="E178" s="59"/>
      <c r="F178" s="64" t="s">
        <v>503</v>
      </c>
      <c r="G178" s="64" t="s">
        <v>503</v>
      </c>
      <c r="H178" s="64" t="s">
        <v>503</v>
      </c>
      <c r="I178" s="64" t="s">
        <v>1753</v>
      </c>
      <c r="J178" s="64"/>
      <c r="K178" s="63"/>
      <c r="L178" s="164" t="s">
        <v>889</v>
      </c>
      <c r="M178" s="165" t="s">
        <v>622</v>
      </c>
      <c r="N178" s="63" t="s">
        <v>1100</v>
      </c>
      <c r="O178" s="163"/>
      <c r="P178" s="63"/>
      <c r="Q178" s="164" t="s">
        <v>889</v>
      </c>
      <c r="R178" s="63" t="s">
        <v>622</v>
      </c>
      <c r="S178" s="63" t="s">
        <v>1497</v>
      </c>
      <c r="T178" s="163" t="s">
        <v>1498</v>
      </c>
      <c r="U178" s="163"/>
      <c r="V178" s="70"/>
      <c r="W178" s="70"/>
      <c r="X178" s="166">
        <f t="shared" si="8"/>
        <v>0</v>
      </c>
      <c r="Y178" s="174">
        <f t="shared" si="9"/>
        <v>0</v>
      </c>
      <c r="Z178" s="173">
        <f t="shared" si="10"/>
        <v>0</v>
      </c>
      <c r="AA178" s="79"/>
      <c r="AB178" s="67">
        <v>0</v>
      </c>
      <c r="AC178" s="67">
        <v>0</v>
      </c>
      <c r="AD178" s="67">
        <v>0</v>
      </c>
      <c r="AE178" s="67">
        <v>0</v>
      </c>
      <c r="AF178" s="67">
        <v>0</v>
      </c>
      <c r="AG178" s="67">
        <v>0</v>
      </c>
      <c r="AH178" s="67">
        <v>0</v>
      </c>
      <c r="AI178" s="67">
        <v>0</v>
      </c>
      <c r="AJ178" s="67">
        <v>0</v>
      </c>
      <c r="AK178" s="67">
        <v>0</v>
      </c>
      <c r="AL178" s="67">
        <v>0</v>
      </c>
      <c r="AM178" s="67">
        <v>0</v>
      </c>
      <c r="AN178" s="167">
        <f t="shared" si="11"/>
        <v>0</v>
      </c>
    </row>
    <row r="179" spans="2:42" s="168" customFormat="1" ht="27.95" customHeight="1">
      <c r="B179" s="163">
        <v>171</v>
      </c>
      <c r="C179" s="74" t="s">
        <v>183</v>
      </c>
      <c r="D179" s="74"/>
      <c r="E179" s="74" t="s">
        <v>1789</v>
      </c>
      <c r="F179" s="63" t="s">
        <v>2420</v>
      </c>
      <c r="G179" s="63" t="s">
        <v>2421</v>
      </c>
      <c r="H179" s="63" t="s">
        <v>2421</v>
      </c>
      <c r="I179" s="63" t="s">
        <v>2422</v>
      </c>
      <c r="J179" s="63"/>
      <c r="K179" s="63" t="s">
        <v>2423</v>
      </c>
      <c r="L179" s="164" t="s">
        <v>2424</v>
      </c>
      <c r="M179" s="165" t="s">
        <v>622</v>
      </c>
      <c r="N179" s="63" t="s">
        <v>2425</v>
      </c>
      <c r="O179" s="163" t="s">
        <v>2426</v>
      </c>
      <c r="P179" s="63" t="s">
        <v>2427</v>
      </c>
      <c r="Q179" s="164" t="s">
        <v>2428</v>
      </c>
      <c r="R179" s="63" t="s">
        <v>622</v>
      </c>
      <c r="S179" s="63" t="s">
        <v>2429</v>
      </c>
      <c r="T179" s="163" t="s">
        <v>2430</v>
      </c>
      <c r="U179" s="163" t="s">
        <v>2431</v>
      </c>
      <c r="V179" s="70" t="s">
        <v>2432</v>
      </c>
      <c r="W179" s="70"/>
      <c r="X179" s="166">
        <f t="shared" si="8"/>
        <v>1</v>
      </c>
      <c r="Y179" s="36">
        <f t="shared" si="9"/>
        <v>0</v>
      </c>
      <c r="Z179" s="166">
        <f t="shared" si="10"/>
        <v>0</v>
      </c>
      <c r="AA179" s="79"/>
      <c r="AB179" s="67">
        <v>0</v>
      </c>
      <c r="AC179" s="67">
        <v>0</v>
      </c>
      <c r="AD179" s="67">
        <v>0</v>
      </c>
      <c r="AE179" s="67">
        <v>0</v>
      </c>
      <c r="AF179" s="67">
        <v>0</v>
      </c>
      <c r="AG179" s="67">
        <v>0</v>
      </c>
      <c r="AH179" s="67">
        <v>1</v>
      </c>
      <c r="AI179" s="67">
        <v>0</v>
      </c>
      <c r="AJ179" s="67">
        <v>0</v>
      </c>
      <c r="AK179" s="67">
        <v>0</v>
      </c>
      <c r="AL179" s="67">
        <v>0</v>
      </c>
      <c r="AM179" s="67">
        <v>0</v>
      </c>
      <c r="AN179" s="167">
        <f t="shared" si="11"/>
        <v>1</v>
      </c>
    </row>
    <row r="180" spans="2:42" s="168" customFormat="1" ht="27.95" customHeight="1">
      <c r="B180" s="163">
        <v>172</v>
      </c>
      <c r="C180" s="59" t="s">
        <v>184</v>
      </c>
      <c r="D180" s="59"/>
      <c r="E180" s="59"/>
      <c r="F180" s="64" t="s">
        <v>504</v>
      </c>
      <c r="G180" s="64" t="s">
        <v>505</v>
      </c>
      <c r="H180" s="64" t="s">
        <v>505</v>
      </c>
      <c r="I180" s="64" t="s">
        <v>2095</v>
      </c>
      <c r="J180" s="64" t="s">
        <v>613</v>
      </c>
      <c r="K180" s="63" t="s">
        <v>1101</v>
      </c>
      <c r="L180" s="164" t="s">
        <v>1102</v>
      </c>
      <c r="M180" s="165" t="s">
        <v>622</v>
      </c>
      <c r="N180" s="63" t="s">
        <v>1103</v>
      </c>
      <c r="O180" s="163" t="s">
        <v>1104</v>
      </c>
      <c r="P180" s="63" t="s">
        <v>1611</v>
      </c>
      <c r="Q180" s="164" t="s">
        <v>1102</v>
      </c>
      <c r="R180" s="63" t="s">
        <v>622</v>
      </c>
      <c r="S180" s="63" t="s">
        <v>1499</v>
      </c>
      <c r="T180" s="163" t="s">
        <v>1104</v>
      </c>
      <c r="U180" s="163" t="s">
        <v>1500</v>
      </c>
      <c r="V180" s="70"/>
      <c r="W180" s="70"/>
      <c r="X180" s="166">
        <f t="shared" si="8"/>
        <v>0</v>
      </c>
      <c r="Y180" s="174">
        <f t="shared" si="9"/>
        <v>0</v>
      </c>
      <c r="Z180" s="173">
        <f t="shared" si="10"/>
        <v>0</v>
      </c>
      <c r="AA180" s="79"/>
      <c r="AB180" s="67">
        <v>0</v>
      </c>
      <c r="AC180" s="67">
        <v>0</v>
      </c>
      <c r="AD180" s="67">
        <v>0</v>
      </c>
      <c r="AE180" s="67">
        <v>0</v>
      </c>
      <c r="AF180" s="67">
        <v>0</v>
      </c>
      <c r="AG180" s="67">
        <v>0</v>
      </c>
      <c r="AH180" s="67">
        <v>0</v>
      </c>
      <c r="AI180" s="67">
        <v>0</v>
      </c>
      <c r="AJ180" s="67">
        <v>0</v>
      </c>
      <c r="AK180" s="67">
        <v>0</v>
      </c>
      <c r="AL180" s="67">
        <v>0</v>
      </c>
      <c r="AM180" s="67">
        <v>0</v>
      </c>
      <c r="AN180" s="167">
        <f t="shared" si="11"/>
        <v>0</v>
      </c>
    </row>
    <row r="181" spans="2:42" s="168" customFormat="1" ht="27.95" customHeight="1">
      <c r="B181" s="163">
        <v>173</v>
      </c>
      <c r="C181" s="59" t="s">
        <v>185</v>
      </c>
      <c r="D181" s="59"/>
      <c r="E181" s="59"/>
      <c r="F181" s="64" t="s">
        <v>506</v>
      </c>
      <c r="G181" s="64" t="s">
        <v>507</v>
      </c>
      <c r="H181" s="64" t="s">
        <v>507</v>
      </c>
      <c r="I181" s="64" t="s">
        <v>2096</v>
      </c>
      <c r="J181" s="64"/>
      <c r="K181" s="63"/>
      <c r="L181" s="164" t="s">
        <v>1105</v>
      </c>
      <c r="M181" s="165" t="s">
        <v>622</v>
      </c>
      <c r="N181" s="63" t="s">
        <v>1106</v>
      </c>
      <c r="O181" s="163"/>
      <c r="P181" s="63"/>
      <c r="Q181" s="164" t="s">
        <v>1105</v>
      </c>
      <c r="R181" s="63" t="s">
        <v>622</v>
      </c>
      <c r="S181" s="63" t="s">
        <v>1501</v>
      </c>
      <c r="T181" s="163" t="s">
        <v>1502</v>
      </c>
      <c r="U181" s="163"/>
      <c r="V181" s="70"/>
      <c r="W181" s="70"/>
      <c r="X181" s="166">
        <f t="shared" si="8"/>
        <v>0</v>
      </c>
      <c r="Y181" s="174">
        <f t="shared" si="9"/>
        <v>0</v>
      </c>
      <c r="Z181" s="173">
        <f t="shared" si="10"/>
        <v>0</v>
      </c>
      <c r="AA181" s="79"/>
      <c r="AB181" s="67">
        <v>0</v>
      </c>
      <c r="AC181" s="67">
        <v>0</v>
      </c>
      <c r="AD181" s="67">
        <v>0</v>
      </c>
      <c r="AE181" s="67">
        <v>0</v>
      </c>
      <c r="AF181" s="67">
        <v>0</v>
      </c>
      <c r="AG181" s="67">
        <v>0</v>
      </c>
      <c r="AH181" s="67">
        <v>0</v>
      </c>
      <c r="AI181" s="67">
        <v>0</v>
      </c>
      <c r="AJ181" s="67">
        <v>0</v>
      </c>
      <c r="AK181" s="67">
        <v>0</v>
      </c>
      <c r="AL181" s="67">
        <v>0</v>
      </c>
      <c r="AM181" s="67">
        <v>0</v>
      </c>
      <c r="AN181" s="167">
        <f t="shared" si="11"/>
        <v>0</v>
      </c>
    </row>
    <row r="182" spans="2:42" s="168" customFormat="1" ht="27.95" customHeight="1">
      <c r="B182" s="163">
        <v>174</v>
      </c>
      <c r="C182" s="59" t="s">
        <v>186</v>
      </c>
      <c r="D182" s="59"/>
      <c r="E182" s="59"/>
      <c r="F182" s="64" t="s">
        <v>508</v>
      </c>
      <c r="G182" s="64" t="s">
        <v>509</v>
      </c>
      <c r="H182" s="64" t="s">
        <v>509</v>
      </c>
      <c r="I182" s="64" t="s">
        <v>1754</v>
      </c>
      <c r="J182" s="64"/>
      <c r="K182" s="63" t="s">
        <v>1107</v>
      </c>
      <c r="L182" s="164" t="s">
        <v>801</v>
      </c>
      <c r="M182" s="165" t="s">
        <v>622</v>
      </c>
      <c r="N182" s="63" t="s">
        <v>1108</v>
      </c>
      <c r="O182" s="163" t="s">
        <v>1109</v>
      </c>
      <c r="P182" s="63" t="s">
        <v>1612</v>
      </c>
      <c r="Q182" s="164" t="s">
        <v>801</v>
      </c>
      <c r="R182" s="63" t="s">
        <v>622</v>
      </c>
      <c r="S182" s="63" t="s">
        <v>1503</v>
      </c>
      <c r="T182" s="163" t="s">
        <v>1109</v>
      </c>
      <c r="U182" s="163"/>
      <c r="V182" s="70"/>
      <c r="W182" s="70"/>
      <c r="X182" s="166">
        <f t="shared" si="8"/>
        <v>0</v>
      </c>
      <c r="Y182" s="174">
        <f t="shared" si="9"/>
        <v>0</v>
      </c>
      <c r="Z182" s="173">
        <f t="shared" si="10"/>
        <v>0</v>
      </c>
      <c r="AA182" s="79"/>
      <c r="AB182" s="67">
        <v>0</v>
      </c>
      <c r="AC182" s="67">
        <v>0</v>
      </c>
      <c r="AD182" s="67">
        <v>0</v>
      </c>
      <c r="AE182" s="67">
        <v>0</v>
      </c>
      <c r="AF182" s="67">
        <v>0</v>
      </c>
      <c r="AG182" s="67">
        <v>0</v>
      </c>
      <c r="AH182" s="67">
        <v>0</v>
      </c>
      <c r="AI182" s="67">
        <v>0</v>
      </c>
      <c r="AJ182" s="67">
        <v>0</v>
      </c>
      <c r="AK182" s="67">
        <v>0</v>
      </c>
      <c r="AL182" s="67">
        <v>0</v>
      </c>
      <c r="AM182" s="67">
        <v>0</v>
      </c>
      <c r="AN182" s="167">
        <f t="shared" si="11"/>
        <v>0</v>
      </c>
      <c r="AP182" s="168" t="s">
        <v>2246</v>
      </c>
    </row>
    <row r="183" spans="2:42" s="168" customFormat="1" ht="27.95" customHeight="1">
      <c r="B183" s="163">
        <v>175</v>
      </c>
      <c r="C183" s="59" t="s">
        <v>187</v>
      </c>
      <c r="D183" s="59"/>
      <c r="E183" s="59"/>
      <c r="F183" s="64" t="s">
        <v>510</v>
      </c>
      <c r="G183" s="64" t="s">
        <v>511</v>
      </c>
      <c r="H183" s="64" t="s">
        <v>511</v>
      </c>
      <c r="I183" s="64" t="s">
        <v>2097</v>
      </c>
      <c r="J183" s="64"/>
      <c r="K183" s="63"/>
      <c r="L183" s="164" t="s">
        <v>653</v>
      </c>
      <c r="M183" s="165" t="s">
        <v>622</v>
      </c>
      <c r="N183" s="63" t="s">
        <v>1110</v>
      </c>
      <c r="O183" s="163"/>
      <c r="P183" s="63"/>
      <c r="Q183" s="164" t="s">
        <v>653</v>
      </c>
      <c r="R183" s="63" t="s">
        <v>622</v>
      </c>
      <c r="S183" s="63" t="s">
        <v>1504</v>
      </c>
      <c r="T183" s="163" t="s">
        <v>1505</v>
      </c>
      <c r="U183" s="163"/>
      <c r="V183" s="70"/>
      <c r="W183" s="70"/>
      <c r="X183" s="166">
        <f t="shared" si="8"/>
        <v>0</v>
      </c>
      <c r="Y183" s="174">
        <f t="shared" si="9"/>
        <v>0</v>
      </c>
      <c r="Z183" s="173">
        <f t="shared" si="10"/>
        <v>0</v>
      </c>
      <c r="AA183" s="79"/>
      <c r="AB183" s="67">
        <v>0</v>
      </c>
      <c r="AC183" s="67">
        <v>0</v>
      </c>
      <c r="AD183" s="67">
        <v>0</v>
      </c>
      <c r="AE183" s="67">
        <v>0</v>
      </c>
      <c r="AF183" s="67">
        <v>0</v>
      </c>
      <c r="AG183" s="67">
        <v>0</v>
      </c>
      <c r="AH183" s="67">
        <v>0</v>
      </c>
      <c r="AI183" s="67">
        <v>0</v>
      </c>
      <c r="AJ183" s="67">
        <v>0</v>
      </c>
      <c r="AK183" s="67">
        <v>0</v>
      </c>
      <c r="AL183" s="67">
        <v>0</v>
      </c>
      <c r="AM183" s="67">
        <v>0</v>
      </c>
      <c r="AN183" s="167">
        <f t="shared" si="11"/>
        <v>0</v>
      </c>
      <c r="AP183" s="168" t="s">
        <v>2246</v>
      </c>
    </row>
    <row r="184" spans="2:42" s="168" customFormat="1" ht="27.95" customHeight="1">
      <c r="B184" s="163">
        <v>176</v>
      </c>
      <c r="C184" s="59" t="s">
        <v>188</v>
      </c>
      <c r="D184" s="59"/>
      <c r="E184" s="59"/>
      <c r="F184" s="64" t="s">
        <v>512</v>
      </c>
      <c r="G184" s="64" t="s">
        <v>512</v>
      </c>
      <c r="H184" s="64" t="s">
        <v>512</v>
      </c>
      <c r="I184" s="64" t="s">
        <v>1755</v>
      </c>
      <c r="J184" s="64"/>
      <c r="K184" s="63"/>
      <c r="L184" s="164" t="s">
        <v>1111</v>
      </c>
      <c r="M184" s="165" t="s">
        <v>622</v>
      </c>
      <c r="N184" s="63" t="s">
        <v>1112</v>
      </c>
      <c r="O184" s="163"/>
      <c r="P184" s="63"/>
      <c r="Q184" s="164" t="s">
        <v>1111</v>
      </c>
      <c r="R184" s="63" t="s">
        <v>622</v>
      </c>
      <c r="S184" s="63" t="s">
        <v>1506</v>
      </c>
      <c r="T184" s="163" t="s">
        <v>1507</v>
      </c>
      <c r="U184" s="163"/>
      <c r="V184" s="70"/>
      <c r="W184" s="70"/>
      <c r="X184" s="166">
        <f t="shared" si="8"/>
        <v>0</v>
      </c>
      <c r="Y184" s="174">
        <f t="shared" si="9"/>
        <v>0</v>
      </c>
      <c r="Z184" s="173">
        <f t="shared" si="10"/>
        <v>0</v>
      </c>
      <c r="AA184" s="79"/>
      <c r="AB184" s="67">
        <v>0</v>
      </c>
      <c r="AC184" s="67">
        <v>0</v>
      </c>
      <c r="AD184" s="67">
        <v>0</v>
      </c>
      <c r="AE184" s="67">
        <v>0</v>
      </c>
      <c r="AF184" s="67">
        <v>0</v>
      </c>
      <c r="AG184" s="67">
        <v>0</v>
      </c>
      <c r="AH184" s="67">
        <v>0</v>
      </c>
      <c r="AI184" s="67">
        <v>0</v>
      </c>
      <c r="AJ184" s="67">
        <v>0</v>
      </c>
      <c r="AK184" s="67">
        <v>0</v>
      </c>
      <c r="AL184" s="67">
        <v>0</v>
      </c>
      <c r="AM184" s="67">
        <v>0</v>
      </c>
      <c r="AN184" s="167">
        <f t="shared" si="11"/>
        <v>0</v>
      </c>
    </row>
    <row r="185" spans="2:42" s="168" customFormat="1" ht="27.95" customHeight="1">
      <c r="B185" s="163">
        <v>177</v>
      </c>
      <c r="C185" s="59" t="s">
        <v>189</v>
      </c>
      <c r="D185" s="59"/>
      <c r="E185" s="59"/>
      <c r="F185" s="64" t="s">
        <v>513</v>
      </c>
      <c r="G185" s="64" t="s">
        <v>513</v>
      </c>
      <c r="H185" s="64" t="s">
        <v>513</v>
      </c>
      <c r="I185" s="64" t="s">
        <v>1756</v>
      </c>
      <c r="J185" s="64"/>
      <c r="K185" s="63"/>
      <c r="L185" s="164" t="s">
        <v>1113</v>
      </c>
      <c r="M185" s="165" t="s">
        <v>622</v>
      </c>
      <c r="N185" s="63" t="s">
        <v>1114</v>
      </c>
      <c r="O185" s="163"/>
      <c r="P185" s="63"/>
      <c r="Q185" s="164" t="s">
        <v>1113</v>
      </c>
      <c r="R185" s="63" t="s">
        <v>622</v>
      </c>
      <c r="S185" s="63" t="s">
        <v>1508</v>
      </c>
      <c r="T185" s="163" t="s">
        <v>1509</v>
      </c>
      <c r="U185" s="163"/>
      <c r="V185" s="70"/>
      <c r="W185" s="70"/>
      <c r="X185" s="166">
        <f t="shared" si="8"/>
        <v>0</v>
      </c>
      <c r="Y185" s="174">
        <f t="shared" si="9"/>
        <v>0</v>
      </c>
      <c r="Z185" s="173">
        <f t="shared" si="10"/>
        <v>0</v>
      </c>
      <c r="AA185" s="79"/>
      <c r="AB185" s="67">
        <v>0</v>
      </c>
      <c r="AC185" s="67">
        <v>0</v>
      </c>
      <c r="AD185" s="67">
        <v>0</v>
      </c>
      <c r="AE185" s="67">
        <v>0</v>
      </c>
      <c r="AF185" s="67">
        <v>0</v>
      </c>
      <c r="AG185" s="67">
        <v>0</v>
      </c>
      <c r="AH185" s="67">
        <v>0</v>
      </c>
      <c r="AI185" s="67">
        <v>0</v>
      </c>
      <c r="AJ185" s="67">
        <v>0</v>
      </c>
      <c r="AK185" s="67">
        <v>0</v>
      </c>
      <c r="AL185" s="67">
        <v>0</v>
      </c>
      <c r="AM185" s="67">
        <v>0</v>
      </c>
      <c r="AN185" s="167">
        <f t="shared" si="11"/>
        <v>0</v>
      </c>
    </row>
    <row r="186" spans="2:42" s="168" customFormat="1" ht="27.95" customHeight="1">
      <c r="B186" s="163">
        <v>178</v>
      </c>
      <c r="C186" s="59" t="s">
        <v>190</v>
      </c>
      <c r="D186" s="59"/>
      <c r="E186" s="59"/>
      <c r="F186" s="64" t="s">
        <v>514</v>
      </c>
      <c r="G186" s="64" t="s">
        <v>514</v>
      </c>
      <c r="H186" s="64" t="s">
        <v>514</v>
      </c>
      <c r="I186" s="64" t="s">
        <v>1757</v>
      </c>
      <c r="J186" s="64"/>
      <c r="K186" s="63"/>
      <c r="L186" s="164" t="s">
        <v>785</v>
      </c>
      <c r="M186" s="165" t="s">
        <v>622</v>
      </c>
      <c r="N186" s="63" t="s">
        <v>786</v>
      </c>
      <c r="O186" s="163"/>
      <c r="P186" s="63"/>
      <c r="Q186" s="164" t="s">
        <v>785</v>
      </c>
      <c r="R186" s="63" t="s">
        <v>622</v>
      </c>
      <c r="S186" s="63" t="s">
        <v>1510</v>
      </c>
      <c r="T186" s="163" t="s">
        <v>787</v>
      </c>
      <c r="U186" s="163"/>
      <c r="V186" s="70"/>
      <c r="W186" s="70"/>
      <c r="X186" s="166">
        <f t="shared" si="8"/>
        <v>0</v>
      </c>
      <c r="Y186" s="174">
        <f t="shared" si="9"/>
        <v>0</v>
      </c>
      <c r="Z186" s="173">
        <f t="shared" si="10"/>
        <v>0</v>
      </c>
      <c r="AA186" s="79"/>
      <c r="AB186" s="67">
        <v>0</v>
      </c>
      <c r="AC186" s="67">
        <v>0</v>
      </c>
      <c r="AD186" s="67">
        <v>0</v>
      </c>
      <c r="AE186" s="67">
        <v>0</v>
      </c>
      <c r="AF186" s="67">
        <v>0</v>
      </c>
      <c r="AG186" s="67">
        <v>0</v>
      </c>
      <c r="AH186" s="67">
        <v>0</v>
      </c>
      <c r="AI186" s="67">
        <v>0</v>
      </c>
      <c r="AJ186" s="67">
        <v>0</v>
      </c>
      <c r="AK186" s="67">
        <v>0</v>
      </c>
      <c r="AL186" s="67">
        <v>0</v>
      </c>
      <c r="AM186" s="67">
        <v>0</v>
      </c>
      <c r="AN186" s="167">
        <f t="shared" si="11"/>
        <v>0</v>
      </c>
    </row>
    <row r="187" spans="2:42" s="168" customFormat="1" ht="27.95" customHeight="1">
      <c r="B187" s="163">
        <v>179</v>
      </c>
      <c r="C187" s="74" t="s">
        <v>191</v>
      </c>
      <c r="D187" s="74"/>
      <c r="E187" s="74" t="s">
        <v>1789</v>
      </c>
      <c r="F187" s="63" t="s">
        <v>2238</v>
      </c>
      <c r="G187" s="63" t="s">
        <v>2236</v>
      </c>
      <c r="H187" s="63" t="s">
        <v>2236</v>
      </c>
      <c r="I187" s="63" t="s">
        <v>2237</v>
      </c>
      <c r="J187" s="63"/>
      <c r="K187" s="63" t="s">
        <v>2239</v>
      </c>
      <c r="L187" s="164" t="s">
        <v>2240</v>
      </c>
      <c r="M187" s="165" t="s">
        <v>622</v>
      </c>
      <c r="N187" s="63" t="s">
        <v>2241</v>
      </c>
      <c r="O187" s="163" t="s">
        <v>2242</v>
      </c>
      <c r="P187" s="63" t="s">
        <v>2375</v>
      </c>
      <c r="Q187" s="164" t="s">
        <v>826</v>
      </c>
      <c r="R187" s="63" t="s">
        <v>622</v>
      </c>
      <c r="S187" s="63" t="s">
        <v>2241</v>
      </c>
      <c r="T187" s="163" t="s">
        <v>2243</v>
      </c>
      <c r="U187" s="163" t="s">
        <v>2244</v>
      </c>
      <c r="V187" s="78" t="s">
        <v>2245</v>
      </c>
      <c r="W187" s="70"/>
      <c r="X187" s="166">
        <f t="shared" si="8"/>
        <v>3</v>
      </c>
      <c r="Y187" s="36">
        <f t="shared" si="9"/>
        <v>0</v>
      </c>
      <c r="Z187" s="166">
        <f t="shared" si="10"/>
        <v>0</v>
      </c>
      <c r="AA187" s="79"/>
      <c r="AB187" s="67">
        <v>0</v>
      </c>
      <c r="AC187" s="67">
        <v>0</v>
      </c>
      <c r="AD187" s="67">
        <v>0</v>
      </c>
      <c r="AE187" s="67">
        <v>0</v>
      </c>
      <c r="AF187" s="67">
        <v>0</v>
      </c>
      <c r="AG187" s="67">
        <v>0</v>
      </c>
      <c r="AH187" s="67">
        <v>3</v>
      </c>
      <c r="AI187" s="67">
        <v>0</v>
      </c>
      <c r="AJ187" s="67">
        <v>0</v>
      </c>
      <c r="AK187" s="67">
        <v>0</v>
      </c>
      <c r="AL187" s="67">
        <v>0</v>
      </c>
      <c r="AM187" s="67">
        <v>0</v>
      </c>
      <c r="AN187" s="167">
        <f t="shared" si="11"/>
        <v>3</v>
      </c>
    </row>
    <row r="188" spans="2:42" s="168" customFormat="1" ht="27.95" customHeight="1">
      <c r="B188" s="163">
        <v>180</v>
      </c>
      <c r="C188" s="59" t="s">
        <v>192</v>
      </c>
      <c r="D188" s="59"/>
      <c r="E188" s="59"/>
      <c r="F188" s="64" t="s">
        <v>515</v>
      </c>
      <c r="G188" s="64" t="s">
        <v>515</v>
      </c>
      <c r="H188" s="64" t="s">
        <v>515</v>
      </c>
      <c r="I188" s="64" t="s">
        <v>2098</v>
      </c>
      <c r="J188" s="64"/>
      <c r="K188" s="63"/>
      <c r="L188" s="164" t="s">
        <v>902</v>
      </c>
      <c r="M188" s="165" t="s">
        <v>622</v>
      </c>
      <c r="N188" s="63" t="s">
        <v>1115</v>
      </c>
      <c r="O188" s="163"/>
      <c r="P188" s="63"/>
      <c r="Q188" s="164" t="s">
        <v>902</v>
      </c>
      <c r="R188" s="63" t="s">
        <v>622</v>
      </c>
      <c r="S188" s="63" t="s">
        <v>1511</v>
      </c>
      <c r="T188" s="163" t="s">
        <v>1512</v>
      </c>
      <c r="U188" s="163"/>
      <c r="V188" s="70"/>
      <c r="W188" s="70"/>
      <c r="X188" s="166">
        <f t="shared" si="8"/>
        <v>0</v>
      </c>
      <c r="Y188" s="174">
        <f t="shared" si="9"/>
        <v>0</v>
      </c>
      <c r="Z188" s="173">
        <f t="shared" si="10"/>
        <v>0</v>
      </c>
      <c r="AA188" s="79"/>
      <c r="AB188" s="67">
        <v>0</v>
      </c>
      <c r="AC188" s="67">
        <v>0</v>
      </c>
      <c r="AD188" s="67">
        <v>0</v>
      </c>
      <c r="AE188" s="67">
        <v>0</v>
      </c>
      <c r="AF188" s="67">
        <v>0</v>
      </c>
      <c r="AG188" s="67">
        <v>0</v>
      </c>
      <c r="AH188" s="67">
        <v>0</v>
      </c>
      <c r="AI188" s="67">
        <v>0</v>
      </c>
      <c r="AJ188" s="67">
        <v>0</v>
      </c>
      <c r="AK188" s="67">
        <v>0</v>
      </c>
      <c r="AL188" s="67">
        <v>0</v>
      </c>
      <c r="AM188" s="67">
        <v>0</v>
      </c>
      <c r="AN188" s="167">
        <f t="shared" si="11"/>
        <v>0</v>
      </c>
    </row>
    <row r="189" spans="2:42" s="168" customFormat="1" ht="27.95" customHeight="1">
      <c r="B189" s="163">
        <v>181</v>
      </c>
      <c r="C189" s="59" t="s">
        <v>193</v>
      </c>
      <c r="D189" s="59"/>
      <c r="E189" s="59"/>
      <c r="F189" s="64" t="s">
        <v>516</v>
      </c>
      <c r="G189" s="64" t="s">
        <v>517</v>
      </c>
      <c r="H189" s="64" t="s">
        <v>517</v>
      </c>
      <c r="I189" s="64" t="s">
        <v>1758</v>
      </c>
      <c r="J189" s="64"/>
      <c r="K189" s="63"/>
      <c r="L189" s="164" t="s">
        <v>1116</v>
      </c>
      <c r="M189" s="165" t="s">
        <v>622</v>
      </c>
      <c r="N189" s="63" t="s">
        <v>1117</v>
      </c>
      <c r="O189" s="163" t="s">
        <v>1118</v>
      </c>
      <c r="P189" s="63" t="s">
        <v>1613</v>
      </c>
      <c r="Q189" s="164" t="s">
        <v>1116</v>
      </c>
      <c r="R189" s="63" t="s">
        <v>622</v>
      </c>
      <c r="S189" s="63" t="s">
        <v>1513</v>
      </c>
      <c r="T189" s="163" t="s">
        <v>1118</v>
      </c>
      <c r="U189" s="163"/>
      <c r="V189" s="70"/>
      <c r="W189" s="70"/>
      <c r="X189" s="166">
        <f t="shared" si="8"/>
        <v>0</v>
      </c>
      <c r="Y189" s="174">
        <f t="shared" si="9"/>
        <v>0</v>
      </c>
      <c r="Z189" s="173">
        <f t="shared" si="10"/>
        <v>0</v>
      </c>
      <c r="AA189" s="79"/>
      <c r="AB189" s="67">
        <v>0</v>
      </c>
      <c r="AC189" s="67">
        <v>0</v>
      </c>
      <c r="AD189" s="67">
        <v>0</v>
      </c>
      <c r="AE189" s="67">
        <v>0</v>
      </c>
      <c r="AF189" s="67">
        <v>0</v>
      </c>
      <c r="AG189" s="67">
        <v>0</v>
      </c>
      <c r="AH189" s="67">
        <v>0</v>
      </c>
      <c r="AI189" s="67">
        <v>0</v>
      </c>
      <c r="AJ189" s="67">
        <v>0</v>
      </c>
      <c r="AK189" s="67">
        <v>0</v>
      </c>
      <c r="AL189" s="67">
        <v>0</v>
      </c>
      <c r="AM189" s="67">
        <v>0</v>
      </c>
      <c r="AN189" s="167">
        <f t="shared" si="11"/>
        <v>0</v>
      </c>
      <c r="AP189" s="168" t="s">
        <v>2246</v>
      </c>
    </row>
    <row r="190" spans="2:42" s="168" customFormat="1" ht="27.95" customHeight="1">
      <c r="B190" s="163">
        <v>182</v>
      </c>
      <c r="C190" s="74" t="s">
        <v>194</v>
      </c>
      <c r="D190" s="74"/>
      <c r="E190" s="74" t="s">
        <v>1789</v>
      </c>
      <c r="F190" s="63" t="s">
        <v>518</v>
      </c>
      <c r="G190" s="63" t="s">
        <v>519</v>
      </c>
      <c r="H190" s="63" t="s">
        <v>519</v>
      </c>
      <c r="I190" s="63" t="s">
        <v>1759</v>
      </c>
      <c r="J190" s="63" t="s">
        <v>614</v>
      </c>
      <c r="K190" s="63" t="s">
        <v>2390</v>
      </c>
      <c r="L190" s="164" t="s">
        <v>803</v>
      </c>
      <c r="M190" s="165" t="s">
        <v>622</v>
      </c>
      <c r="N190" s="63" t="s">
        <v>804</v>
      </c>
      <c r="O190" s="163" t="s">
        <v>1119</v>
      </c>
      <c r="P190" s="63" t="s">
        <v>1614</v>
      </c>
      <c r="Q190" s="164" t="s">
        <v>803</v>
      </c>
      <c r="R190" s="63" t="s">
        <v>622</v>
      </c>
      <c r="S190" s="63" t="s">
        <v>1514</v>
      </c>
      <c r="T190" s="163" t="s">
        <v>1119</v>
      </c>
      <c r="U190" s="163" t="s">
        <v>1515</v>
      </c>
      <c r="V190" s="70" t="s">
        <v>1516</v>
      </c>
      <c r="W190" s="70"/>
      <c r="X190" s="166">
        <f t="shared" si="8"/>
        <v>8</v>
      </c>
      <c r="Y190" s="36">
        <f t="shared" si="9"/>
        <v>0</v>
      </c>
      <c r="Z190" s="166">
        <f t="shared" si="10"/>
        <v>0</v>
      </c>
      <c r="AA190" s="79"/>
      <c r="AB190" s="67">
        <v>0</v>
      </c>
      <c r="AC190" s="67">
        <v>0</v>
      </c>
      <c r="AD190" s="67">
        <v>0</v>
      </c>
      <c r="AE190" s="67">
        <v>0</v>
      </c>
      <c r="AF190" s="67">
        <v>0</v>
      </c>
      <c r="AG190" s="67">
        <v>0</v>
      </c>
      <c r="AH190" s="67">
        <v>8</v>
      </c>
      <c r="AI190" s="67">
        <v>0</v>
      </c>
      <c r="AJ190" s="67">
        <v>0</v>
      </c>
      <c r="AK190" s="67">
        <v>0</v>
      </c>
      <c r="AL190" s="67">
        <v>0</v>
      </c>
      <c r="AM190" s="67">
        <v>0</v>
      </c>
      <c r="AN190" s="167">
        <f t="shared" si="11"/>
        <v>8</v>
      </c>
    </row>
    <row r="191" spans="2:42" s="168" customFormat="1" ht="27.95" customHeight="1">
      <c r="B191" s="163">
        <v>183</v>
      </c>
      <c r="C191" s="59" t="s">
        <v>195</v>
      </c>
      <c r="D191" s="59"/>
      <c r="E191" s="59"/>
      <c r="F191" s="64" t="s">
        <v>520</v>
      </c>
      <c r="G191" s="64" t="s">
        <v>521</v>
      </c>
      <c r="H191" s="64" t="s">
        <v>521</v>
      </c>
      <c r="I191" s="64" t="s">
        <v>2099</v>
      </c>
      <c r="J191" s="64"/>
      <c r="K191" s="63" t="s">
        <v>1120</v>
      </c>
      <c r="L191" s="164" t="s">
        <v>1084</v>
      </c>
      <c r="M191" s="165" t="s">
        <v>622</v>
      </c>
      <c r="N191" s="63" t="s">
        <v>1121</v>
      </c>
      <c r="O191" s="163" t="s">
        <v>1122</v>
      </c>
      <c r="P191" s="63" t="s">
        <v>1120</v>
      </c>
      <c r="Q191" s="164" t="s">
        <v>1084</v>
      </c>
      <c r="R191" s="63" t="s">
        <v>622</v>
      </c>
      <c r="S191" s="63" t="s">
        <v>1517</v>
      </c>
      <c r="T191" s="163" t="s">
        <v>1122</v>
      </c>
      <c r="U191" s="163"/>
      <c r="V191" s="70"/>
      <c r="W191" s="70"/>
      <c r="X191" s="166">
        <f t="shared" si="8"/>
        <v>0</v>
      </c>
      <c r="Y191" s="174">
        <f t="shared" si="9"/>
        <v>0</v>
      </c>
      <c r="Z191" s="173">
        <f t="shared" si="10"/>
        <v>0</v>
      </c>
      <c r="AA191" s="79"/>
      <c r="AB191" s="67">
        <v>0</v>
      </c>
      <c r="AC191" s="67">
        <v>0</v>
      </c>
      <c r="AD191" s="67">
        <v>0</v>
      </c>
      <c r="AE191" s="67">
        <v>0</v>
      </c>
      <c r="AF191" s="67">
        <v>0</v>
      </c>
      <c r="AG191" s="67">
        <v>0</v>
      </c>
      <c r="AH191" s="67">
        <v>0</v>
      </c>
      <c r="AI191" s="67">
        <v>0</v>
      </c>
      <c r="AJ191" s="67">
        <v>0</v>
      </c>
      <c r="AK191" s="67">
        <v>0</v>
      </c>
      <c r="AL191" s="67">
        <v>0</v>
      </c>
      <c r="AM191" s="67">
        <v>0</v>
      </c>
      <c r="AN191" s="167">
        <f t="shared" si="11"/>
        <v>0</v>
      </c>
      <c r="AP191" s="168" t="s">
        <v>2246</v>
      </c>
    </row>
    <row r="192" spans="2:42" s="168" customFormat="1" ht="27.95" customHeight="1">
      <c r="B192" s="163">
        <v>184</v>
      </c>
      <c r="C192" s="59" t="s">
        <v>196</v>
      </c>
      <c r="D192" s="59"/>
      <c r="E192" s="59"/>
      <c r="F192" s="64" t="s">
        <v>522</v>
      </c>
      <c r="G192" s="64" t="s">
        <v>523</v>
      </c>
      <c r="H192" s="64" t="s">
        <v>523</v>
      </c>
      <c r="I192" s="64" t="s">
        <v>1760</v>
      </c>
      <c r="J192" s="64" t="s">
        <v>615</v>
      </c>
      <c r="K192" s="63" t="s">
        <v>1123</v>
      </c>
      <c r="L192" s="164" t="s">
        <v>1124</v>
      </c>
      <c r="M192" s="165" t="s">
        <v>622</v>
      </c>
      <c r="N192" s="63" t="s">
        <v>1125</v>
      </c>
      <c r="O192" s="163" t="s">
        <v>1126</v>
      </c>
      <c r="P192" s="63" t="s">
        <v>1615</v>
      </c>
      <c r="Q192" s="164" t="s">
        <v>1124</v>
      </c>
      <c r="R192" s="63" t="s">
        <v>622</v>
      </c>
      <c r="S192" s="63" t="s">
        <v>1518</v>
      </c>
      <c r="T192" s="163" t="s">
        <v>1126</v>
      </c>
      <c r="U192" s="163" t="s">
        <v>1519</v>
      </c>
      <c r="V192" s="70" t="s">
        <v>1520</v>
      </c>
      <c r="W192" s="70"/>
      <c r="X192" s="166">
        <f t="shared" si="8"/>
        <v>0</v>
      </c>
      <c r="Y192" s="174">
        <f t="shared" si="9"/>
        <v>0</v>
      </c>
      <c r="Z192" s="173">
        <f t="shared" si="10"/>
        <v>0</v>
      </c>
      <c r="AA192" s="79"/>
      <c r="AB192" s="67">
        <v>0</v>
      </c>
      <c r="AC192" s="67">
        <v>0</v>
      </c>
      <c r="AD192" s="67">
        <v>0</v>
      </c>
      <c r="AE192" s="67">
        <v>0</v>
      </c>
      <c r="AF192" s="67">
        <v>0</v>
      </c>
      <c r="AG192" s="67">
        <v>0</v>
      </c>
      <c r="AH192" s="67">
        <v>0</v>
      </c>
      <c r="AI192" s="67">
        <v>0</v>
      </c>
      <c r="AJ192" s="67">
        <v>0</v>
      </c>
      <c r="AK192" s="67">
        <v>0</v>
      </c>
      <c r="AL192" s="67">
        <v>0</v>
      </c>
      <c r="AM192" s="67">
        <v>0</v>
      </c>
      <c r="AN192" s="167">
        <f t="shared" si="11"/>
        <v>0</v>
      </c>
    </row>
    <row r="193" spans="2:42" s="168" customFormat="1" ht="27.95" customHeight="1">
      <c r="B193" s="163">
        <v>185</v>
      </c>
      <c r="C193" s="59" t="s">
        <v>197</v>
      </c>
      <c r="D193" s="59"/>
      <c r="E193" s="59"/>
      <c r="F193" s="64" t="s">
        <v>524</v>
      </c>
      <c r="G193" s="64" t="s">
        <v>525</v>
      </c>
      <c r="H193" s="64" t="s">
        <v>525</v>
      </c>
      <c r="I193" s="64" t="s">
        <v>1761</v>
      </c>
      <c r="J193" s="64"/>
      <c r="K193" s="63" t="s">
        <v>1127</v>
      </c>
      <c r="L193" s="164" t="s">
        <v>1128</v>
      </c>
      <c r="M193" s="165" t="s">
        <v>622</v>
      </c>
      <c r="N193" s="63" t="s">
        <v>1129</v>
      </c>
      <c r="O193" s="163" t="s">
        <v>1130</v>
      </c>
      <c r="P193" s="63" t="s">
        <v>1616</v>
      </c>
      <c r="Q193" s="164" t="s">
        <v>1128</v>
      </c>
      <c r="R193" s="63" t="s">
        <v>622</v>
      </c>
      <c r="S193" s="63" t="s">
        <v>1521</v>
      </c>
      <c r="T193" s="163" t="s">
        <v>1130</v>
      </c>
      <c r="U193" s="163" t="s">
        <v>1522</v>
      </c>
      <c r="V193" s="70"/>
      <c r="W193" s="70"/>
      <c r="X193" s="166">
        <f t="shared" si="8"/>
        <v>0</v>
      </c>
      <c r="Y193" s="174">
        <f t="shared" si="9"/>
        <v>0</v>
      </c>
      <c r="Z193" s="173">
        <f t="shared" si="10"/>
        <v>0</v>
      </c>
      <c r="AA193" s="79"/>
      <c r="AB193" s="67">
        <v>0</v>
      </c>
      <c r="AC193" s="67">
        <v>0</v>
      </c>
      <c r="AD193" s="67">
        <v>0</v>
      </c>
      <c r="AE193" s="67">
        <v>0</v>
      </c>
      <c r="AF193" s="67">
        <v>0</v>
      </c>
      <c r="AG193" s="67">
        <v>0</v>
      </c>
      <c r="AH193" s="67">
        <v>0</v>
      </c>
      <c r="AI193" s="67">
        <v>0</v>
      </c>
      <c r="AJ193" s="67">
        <v>0</v>
      </c>
      <c r="AK193" s="67">
        <v>0</v>
      </c>
      <c r="AL193" s="67">
        <v>0</v>
      </c>
      <c r="AM193" s="67">
        <v>0</v>
      </c>
      <c r="AN193" s="167">
        <f t="shared" si="11"/>
        <v>0</v>
      </c>
      <c r="AP193" s="168" t="s">
        <v>2246</v>
      </c>
    </row>
    <row r="194" spans="2:42" s="168" customFormat="1" ht="27.95" customHeight="1">
      <c r="B194" s="163">
        <v>186</v>
      </c>
      <c r="C194" s="59" t="s">
        <v>198</v>
      </c>
      <c r="D194" s="59"/>
      <c r="E194" s="59"/>
      <c r="F194" s="64" t="s">
        <v>526</v>
      </c>
      <c r="G194" s="64" t="s">
        <v>527</v>
      </c>
      <c r="H194" s="64" t="s">
        <v>527</v>
      </c>
      <c r="I194" s="64" t="s">
        <v>1762</v>
      </c>
      <c r="J194" s="64" t="s">
        <v>554</v>
      </c>
      <c r="K194" s="63" t="s">
        <v>1131</v>
      </c>
      <c r="L194" s="164" t="s">
        <v>646</v>
      </c>
      <c r="M194" s="165" t="s">
        <v>622</v>
      </c>
      <c r="N194" s="63" t="s">
        <v>1132</v>
      </c>
      <c r="O194" s="163" t="s">
        <v>1133</v>
      </c>
      <c r="P194" s="63" t="s">
        <v>1617</v>
      </c>
      <c r="Q194" s="164" t="s">
        <v>646</v>
      </c>
      <c r="R194" s="63" t="s">
        <v>622</v>
      </c>
      <c r="S194" s="63" t="s">
        <v>1523</v>
      </c>
      <c r="T194" s="163" t="s">
        <v>1133</v>
      </c>
      <c r="U194" s="163" t="s">
        <v>554</v>
      </c>
      <c r="V194" s="70" t="s">
        <v>1524</v>
      </c>
      <c r="W194" s="70"/>
      <c r="X194" s="166">
        <f t="shared" si="8"/>
        <v>0</v>
      </c>
      <c r="Y194" s="174">
        <f t="shared" si="9"/>
        <v>0</v>
      </c>
      <c r="Z194" s="173">
        <f t="shared" si="10"/>
        <v>0</v>
      </c>
      <c r="AA194" s="79"/>
      <c r="AB194" s="67">
        <v>0</v>
      </c>
      <c r="AC194" s="67">
        <v>0</v>
      </c>
      <c r="AD194" s="67">
        <v>0</v>
      </c>
      <c r="AE194" s="67">
        <v>0</v>
      </c>
      <c r="AF194" s="67">
        <v>0</v>
      </c>
      <c r="AG194" s="67">
        <v>0</v>
      </c>
      <c r="AH194" s="67">
        <v>0</v>
      </c>
      <c r="AI194" s="67">
        <v>0</v>
      </c>
      <c r="AJ194" s="67">
        <v>0</v>
      </c>
      <c r="AK194" s="67">
        <v>0</v>
      </c>
      <c r="AL194" s="67">
        <v>0</v>
      </c>
      <c r="AM194" s="67">
        <v>0</v>
      </c>
      <c r="AN194" s="167">
        <f t="shared" si="11"/>
        <v>0</v>
      </c>
    </row>
    <row r="195" spans="2:42" s="168" customFormat="1" ht="27.95" customHeight="1">
      <c r="B195" s="163">
        <v>187</v>
      </c>
      <c r="C195" s="59" t="s">
        <v>199</v>
      </c>
      <c r="D195" s="59"/>
      <c r="E195" s="59"/>
      <c r="F195" s="64" t="s">
        <v>528</v>
      </c>
      <c r="G195" s="64" t="s">
        <v>529</v>
      </c>
      <c r="H195" s="64" t="s">
        <v>529</v>
      </c>
      <c r="I195" s="64" t="s">
        <v>1763</v>
      </c>
      <c r="J195" s="64" t="s">
        <v>554</v>
      </c>
      <c r="K195" s="63" t="s">
        <v>1134</v>
      </c>
      <c r="L195" s="164" t="s">
        <v>1135</v>
      </c>
      <c r="M195" s="165" t="s">
        <v>622</v>
      </c>
      <c r="N195" s="63" t="s">
        <v>1136</v>
      </c>
      <c r="O195" s="163" t="s">
        <v>1137</v>
      </c>
      <c r="P195" s="63" t="s">
        <v>1618</v>
      </c>
      <c r="Q195" s="164" t="s">
        <v>1135</v>
      </c>
      <c r="R195" s="63" t="s">
        <v>622</v>
      </c>
      <c r="S195" s="63" t="s">
        <v>1525</v>
      </c>
      <c r="T195" s="163" t="s">
        <v>1137</v>
      </c>
      <c r="U195" s="163" t="s">
        <v>554</v>
      </c>
      <c r="V195" s="70" t="s">
        <v>554</v>
      </c>
      <c r="W195" s="70"/>
      <c r="X195" s="166">
        <f t="shared" si="8"/>
        <v>0</v>
      </c>
      <c r="Y195" s="174">
        <f t="shared" si="9"/>
        <v>0</v>
      </c>
      <c r="Z195" s="173">
        <f t="shared" si="10"/>
        <v>0</v>
      </c>
      <c r="AA195" s="79"/>
      <c r="AB195" s="67">
        <v>0</v>
      </c>
      <c r="AC195" s="67">
        <v>0</v>
      </c>
      <c r="AD195" s="67">
        <v>0</v>
      </c>
      <c r="AE195" s="67">
        <v>0</v>
      </c>
      <c r="AF195" s="67">
        <v>0</v>
      </c>
      <c r="AG195" s="67">
        <v>0</v>
      </c>
      <c r="AH195" s="67">
        <v>0</v>
      </c>
      <c r="AI195" s="67">
        <v>0</v>
      </c>
      <c r="AJ195" s="67">
        <v>0</v>
      </c>
      <c r="AK195" s="67">
        <v>0</v>
      </c>
      <c r="AL195" s="67">
        <v>0</v>
      </c>
      <c r="AM195" s="67">
        <v>0</v>
      </c>
      <c r="AN195" s="167">
        <f t="shared" si="11"/>
        <v>0</v>
      </c>
    </row>
    <row r="196" spans="2:42" s="168" customFormat="1" ht="27.95" customHeight="1">
      <c r="B196" s="163">
        <v>188</v>
      </c>
      <c r="C196" s="74" t="s">
        <v>200</v>
      </c>
      <c r="D196" s="74"/>
      <c r="E196" s="74" t="s">
        <v>1789</v>
      </c>
      <c r="F196" s="63" t="s">
        <v>530</v>
      </c>
      <c r="G196" s="63" t="s">
        <v>531</v>
      </c>
      <c r="H196" s="63" t="s">
        <v>531</v>
      </c>
      <c r="I196" s="63" t="s">
        <v>1764</v>
      </c>
      <c r="J196" s="63"/>
      <c r="K196" s="63" t="s">
        <v>2031</v>
      </c>
      <c r="L196" s="164" t="s">
        <v>849</v>
      </c>
      <c r="M196" s="165" t="s">
        <v>622</v>
      </c>
      <c r="N196" s="63" t="s">
        <v>1138</v>
      </c>
      <c r="O196" s="163" t="s">
        <v>1139</v>
      </c>
      <c r="P196" s="63" t="s">
        <v>2376</v>
      </c>
      <c r="Q196" s="164" t="s">
        <v>849</v>
      </c>
      <c r="R196" s="63" t="s">
        <v>622</v>
      </c>
      <c r="S196" s="63" t="s">
        <v>1138</v>
      </c>
      <c r="T196" s="163" t="s">
        <v>1139</v>
      </c>
      <c r="U196" s="163"/>
      <c r="V196" s="70" t="s">
        <v>2032</v>
      </c>
      <c r="W196" s="70"/>
      <c r="X196" s="166">
        <f t="shared" si="8"/>
        <v>1</v>
      </c>
      <c r="Y196" s="36">
        <f t="shared" si="9"/>
        <v>0</v>
      </c>
      <c r="Z196" s="166">
        <f t="shared" si="10"/>
        <v>0</v>
      </c>
      <c r="AA196" s="79"/>
      <c r="AB196" s="67">
        <v>0</v>
      </c>
      <c r="AC196" s="67">
        <v>0</v>
      </c>
      <c r="AD196" s="67">
        <v>0</v>
      </c>
      <c r="AE196" s="67">
        <v>0</v>
      </c>
      <c r="AF196" s="67">
        <v>0</v>
      </c>
      <c r="AG196" s="67">
        <v>0</v>
      </c>
      <c r="AH196" s="67">
        <v>1</v>
      </c>
      <c r="AI196" s="67">
        <v>0</v>
      </c>
      <c r="AJ196" s="67">
        <v>0</v>
      </c>
      <c r="AK196" s="67">
        <v>0</v>
      </c>
      <c r="AL196" s="67">
        <v>0</v>
      </c>
      <c r="AM196" s="67">
        <v>0</v>
      </c>
      <c r="AN196" s="167">
        <f t="shared" si="11"/>
        <v>1</v>
      </c>
    </row>
    <row r="197" spans="2:42" s="168" customFormat="1" ht="27.95" customHeight="1">
      <c r="B197" s="163">
        <v>189</v>
      </c>
      <c r="C197" s="74" t="s">
        <v>201</v>
      </c>
      <c r="D197" s="74"/>
      <c r="E197" s="74" t="s">
        <v>1789</v>
      </c>
      <c r="F197" s="63" t="s">
        <v>532</v>
      </c>
      <c r="G197" s="63" t="s">
        <v>533</v>
      </c>
      <c r="H197" s="63" t="s">
        <v>532</v>
      </c>
      <c r="I197" s="63" t="s">
        <v>1765</v>
      </c>
      <c r="J197" s="63"/>
      <c r="K197" s="63" t="s">
        <v>1140</v>
      </c>
      <c r="L197" s="164" t="s">
        <v>979</v>
      </c>
      <c r="M197" s="165" t="s">
        <v>622</v>
      </c>
      <c r="N197" s="63" t="s">
        <v>2008</v>
      </c>
      <c r="O197" s="163" t="s">
        <v>1141</v>
      </c>
      <c r="P197" s="63" t="s">
        <v>2377</v>
      </c>
      <c r="Q197" s="164" t="s">
        <v>979</v>
      </c>
      <c r="R197" s="63" t="s">
        <v>622</v>
      </c>
      <c r="S197" s="63" t="s">
        <v>2007</v>
      </c>
      <c r="T197" s="163" t="s">
        <v>1141</v>
      </c>
      <c r="U197" s="163" t="s">
        <v>1526</v>
      </c>
      <c r="V197" s="70" t="s">
        <v>2175</v>
      </c>
      <c r="W197" s="70"/>
      <c r="X197" s="166">
        <f t="shared" si="8"/>
        <v>2</v>
      </c>
      <c r="Y197" s="36">
        <f t="shared" si="9"/>
        <v>30000</v>
      </c>
      <c r="Z197" s="166">
        <f t="shared" si="10"/>
        <v>2</v>
      </c>
      <c r="AA197" s="79"/>
      <c r="AB197" s="67">
        <v>1</v>
      </c>
      <c r="AC197" s="67">
        <v>0</v>
      </c>
      <c r="AD197" s="67">
        <v>0</v>
      </c>
      <c r="AE197" s="67">
        <v>0</v>
      </c>
      <c r="AF197" s="67">
        <v>1</v>
      </c>
      <c r="AG197" s="67">
        <v>0</v>
      </c>
      <c r="AH197" s="67">
        <v>0</v>
      </c>
      <c r="AI197" s="67">
        <v>0</v>
      </c>
      <c r="AJ197" s="67">
        <v>0</v>
      </c>
      <c r="AK197" s="67">
        <v>0</v>
      </c>
      <c r="AL197" s="67">
        <v>0</v>
      </c>
      <c r="AM197" s="67">
        <v>0</v>
      </c>
      <c r="AN197" s="167">
        <f t="shared" si="11"/>
        <v>2</v>
      </c>
    </row>
    <row r="198" spans="2:42" s="168" customFormat="1" ht="27.95" customHeight="1">
      <c r="B198" s="163">
        <v>190</v>
      </c>
      <c r="C198" s="74" t="s">
        <v>202</v>
      </c>
      <c r="D198" s="74"/>
      <c r="E198" s="74" t="s">
        <v>1789</v>
      </c>
      <c r="F198" s="63" t="s">
        <v>534</v>
      </c>
      <c r="G198" s="63" t="s">
        <v>534</v>
      </c>
      <c r="H198" s="63" t="s">
        <v>534</v>
      </c>
      <c r="I198" s="63" t="s">
        <v>1766</v>
      </c>
      <c r="J198" s="63" t="s">
        <v>616</v>
      </c>
      <c r="K198" s="63" t="s">
        <v>1142</v>
      </c>
      <c r="L198" s="164" t="s">
        <v>1143</v>
      </c>
      <c r="M198" s="165" t="s">
        <v>622</v>
      </c>
      <c r="N198" s="63" t="s">
        <v>1144</v>
      </c>
      <c r="O198" s="163" t="s">
        <v>1145</v>
      </c>
      <c r="P198" s="63" t="s">
        <v>1619</v>
      </c>
      <c r="Q198" s="164" t="s">
        <v>1143</v>
      </c>
      <c r="R198" s="63" t="s">
        <v>622</v>
      </c>
      <c r="S198" s="63" t="s">
        <v>2207</v>
      </c>
      <c r="T198" s="163" t="s">
        <v>1527</v>
      </c>
      <c r="U198" s="163" t="s">
        <v>1528</v>
      </c>
      <c r="V198" s="70" t="s">
        <v>2176</v>
      </c>
      <c r="W198" s="70"/>
      <c r="X198" s="166">
        <f t="shared" si="8"/>
        <v>2</v>
      </c>
      <c r="Y198" s="36">
        <f t="shared" si="9"/>
        <v>30000</v>
      </c>
      <c r="Z198" s="166">
        <f t="shared" si="10"/>
        <v>2</v>
      </c>
      <c r="AA198" s="79"/>
      <c r="AB198" s="67">
        <v>0</v>
      </c>
      <c r="AC198" s="67">
        <v>1</v>
      </c>
      <c r="AD198" s="67">
        <v>0</v>
      </c>
      <c r="AE198" s="67">
        <v>0</v>
      </c>
      <c r="AF198" s="67">
        <v>1</v>
      </c>
      <c r="AG198" s="67">
        <v>0</v>
      </c>
      <c r="AH198" s="67">
        <v>0</v>
      </c>
      <c r="AI198" s="67">
        <v>0</v>
      </c>
      <c r="AJ198" s="67">
        <v>0</v>
      </c>
      <c r="AK198" s="67">
        <v>0</v>
      </c>
      <c r="AL198" s="67">
        <v>0</v>
      </c>
      <c r="AM198" s="67">
        <v>0</v>
      </c>
      <c r="AN198" s="167">
        <f t="shared" si="11"/>
        <v>2</v>
      </c>
    </row>
    <row r="199" spans="2:42" s="168" customFormat="1" ht="27.95" customHeight="1">
      <c r="B199" s="163">
        <v>191</v>
      </c>
      <c r="C199" s="74" t="s">
        <v>203</v>
      </c>
      <c r="D199" s="74"/>
      <c r="E199" s="74" t="s">
        <v>1789</v>
      </c>
      <c r="F199" s="63" t="s">
        <v>535</v>
      </c>
      <c r="G199" s="63" t="s">
        <v>535</v>
      </c>
      <c r="H199" s="63" t="s">
        <v>535</v>
      </c>
      <c r="I199" s="63" t="s">
        <v>1767</v>
      </c>
      <c r="J199" s="63" t="s">
        <v>617</v>
      </c>
      <c r="K199" s="63" t="s">
        <v>1146</v>
      </c>
      <c r="L199" s="164" t="s">
        <v>1147</v>
      </c>
      <c r="M199" s="165" t="s">
        <v>622</v>
      </c>
      <c r="N199" s="63" t="s">
        <v>1148</v>
      </c>
      <c r="O199" s="163" t="s">
        <v>1149</v>
      </c>
      <c r="P199" s="63" t="s">
        <v>1620</v>
      </c>
      <c r="Q199" s="164" t="s">
        <v>1147</v>
      </c>
      <c r="R199" s="63" t="s">
        <v>622</v>
      </c>
      <c r="S199" s="63" t="s">
        <v>1148</v>
      </c>
      <c r="T199" s="163" t="s">
        <v>1529</v>
      </c>
      <c r="U199" s="163"/>
      <c r="V199" s="70" t="s">
        <v>2177</v>
      </c>
      <c r="W199" s="70"/>
      <c r="X199" s="166">
        <f t="shared" si="8"/>
        <v>3</v>
      </c>
      <c r="Y199" s="36">
        <f t="shared" si="9"/>
        <v>30000</v>
      </c>
      <c r="Z199" s="166">
        <f t="shared" si="10"/>
        <v>3</v>
      </c>
      <c r="AA199" s="79"/>
      <c r="AB199" s="67">
        <v>0</v>
      </c>
      <c r="AC199" s="67">
        <v>0</v>
      </c>
      <c r="AD199" s="67">
        <v>0</v>
      </c>
      <c r="AE199" s="67">
        <v>0</v>
      </c>
      <c r="AF199" s="67">
        <v>0</v>
      </c>
      <c r="AG199" s="67">
        <v>2</v>
      </c>
      <c r="AH199" s="67">
        <v>0</v>
      </c>
      <c r="AI199" s="67">
        <v>0</v>
      </c>
      <c r="AJ199" s="67">
        <v>0</v>
      </c>
      <c r="AK199" s="67">
        <v>0</v>
      </c>
      <c r="AL199" s="67">
        <v>1</v>
      </c>
      <c r="AM199" s="67">
        <v>0</v>
      </c>
      <c r="AN199" s="167">
        <f t="shared" si="11"/>
        <v>3</v>
      </c>
    </row>
    <row r="200" spans="2:42" s="168" customFormat="1" ht="27.95" customHeight="1">
      <c r="B200" s="163">
        <v>192</v>
      </c>
      <c r="C200" s="59" t="s">
        <v>204</v>
      </c>
      <c r="D200" s="59"/>
      <c r="E200" s="59"/>
      <c r="F200" s="64" t="s">
        <v>536</v>
      </c>
      <c r="G200" s="64" t="s">
        <v>537</v>
      </c>
      <c r="H200" s="64" t="s">
        <v>537</v>
      </c>
      <c r="I200" s="64" t="s">
        <v>2100</v>
      </c>
      <c r="J200" s="64"/>
      <c r="K200" s="63" t="s">
        <v>1150</v>
      </c>
      <c r="L200" s="164" t="s">
        <v>1151</v>
      </c>
      <c r="M200" s="165" t="s">
        <v>622</v>
      </c>
      <c r="N200" s="63" t="s">
        <v>1152</v>
      </c>
      <c r="O200" s="163" t="s">
        <v>1153</v>
      </c>
      <c r="P200" s="63" t="s">
        <v>1621</v>
      </c>
      <c r="Q200" s="164" t="s">
        <v>1151</v>
      </c>
      <c r="R200" s="63" t="s">
        <v>622</v>
      </c>
      <c r="S200" s="63" t="s">
        <v>1530</v>
      </c>
      <c r="T200" s="163" t="s">
        <v>1153</v>
      </c>
      <c r="U200" s="163"/>
      <c r="V200" s="70" t="s">
        <v>2178</v>
      </c>
      <c r="W200" s="70"/>
      <c r="X200" s="166">
        <f t="shared" si="8"/>
        <v>0</v>
      </c>
      <c r="Y200" s="174">
        <f t="shared" si="9"/>
        <v>0</v>
      </c>
      <c r="Z200" s="173">
        <f t="shared" si="10"/>
        <v>0</v>
      </c>
      <c r="AA200" s="79"/>
      <c r="AB200" s="67">
        <v>0</v>
      </c>
      <c r="AC200" s="67">
        <v>0</v>
      </c>
      <c r="AD200" s="67">
        <v>0</v>
      </c>
      <c r="AE200" s="67">
        <v>0</v>
      </c>
      <c r="AF200" s="67">
        <v>0</v>
      </c>
      <c r="AG200" s="67">
        <v>0</v>
      </c>
      <c r="AH200" s="67">
        <v>0</v>
      </c>
      <c r="AI200" s="67">
        <v>0</v>
      </c>
      <c r="AJ200" s="67">
        <v>0</v>
      </c>
      <c r="AK200" s="67">
        <v>0</v>
      </c>
      <c r="AL200" s="67">
        <v>0</v>
      </c>
      <c r="AM200" s="67">
        <v>0</v>
      </c>
      <c r="AN200" s="167">
        <f t="shared" si="11"/>
        <v>0</v>
      </c>
    </row>
    <row r="201" spans="2:42" s="168" customFormat="1" ht="27.95" customHeight="1">
      <c r="B201" s="163">
        <v>193</v>
      </c>
      <c r="C201" s="59" t="s">
        <v>205</v>
      </c>
      <c r="D201" s="59"/>
      <c r="E201" s="59"/>
      <c r="F201" s="64" t="s">
        <v>538</v>
      </c>
      <c r="G201" s="64" t="s">
        <v>539</v>
      </c>
      <c r="H201" s="64" t="s">
        <v>539</v>
      </c>
      <c r="I201" s="64" t="s">
        <v>1768</v>
      </c>
      <c r="J201" s="64"/>
      <c r="K201" s="63" t="s">
        <v>1154</v>
      </c>
      <c r="L201" s="164" t="s">
        <v>700</v>
      </c>
      <c r="M201" s="165" t="s">
        <v>622</v>
      </c>
      <c r="N201" s="63" t="s">
        <v>1155</v>
      </c>
      <c r="O201" s="163" t="s">
        <v>1156</v>
      </c>
      <c r="P201" s="63" t="s">
        <v>1622</v>
      </c>
      <c r="Q201" s="164" t="s">
        <v>700</v>
      </c>
      <c r="R201" s="63" t="s">
        <v>622</v>
      </c>
      <c r="S201" s="63" t="s">
        <v>1155</v>
      </c>
      <c r="T201" s="163" t="s">
        <v>1156</v>
      </c>
      <c r="U201" s="163"/>
      <c r="V201" s="70"/>
      <c r="W201" s="70"/>
      <c r="X201" s="166">
        <f t="shared" si="8"/>
        <v>0</v>
      </c>
      <c r="Y201" s="174">
        <f t="shared" si="9"/>
        <v>0</v>
      </c>
      <c r="Z201" s="173">
        <f t="shared" si="10"/>
        <v>0</v>
      </c>
      <c r="AA201" s="79"/>
      <c r="AB201" s="67">
        <v>0</v>
      </c>
      <c r="AC201" s="67">
        <v>0</v>
      </c>
      <c r="AD201" s="67">
        <v>0</v>
      </c>
      <c r="AE201" s="67">
        <v>0</v>
      </c>
      <c r="AF201" s="67">
        <v>0</v>
      </c>
      <c r="AG201" s="67">
        <v>0</v>
      </c>
      <c r="AH201" s="67">
        <v>0</v>
      </c>
      <c r="AI201" s="67">
        <v>0</v>
      </c>
      <c r="AJ201" s="67">
        <v>0</v>
      </c>
      <c r="AK201" s="67">
        <v>0</v>
      </c>
      <c r="AL201" s="67">
        <v>0</v>
      </c>
      <c r="AM201" s="67">
        <v>0</v>
      </c>
      <c r="AN201" s="167">
        <f t="shared" si="11"/>
        <v>0</v>
      </c>
    </row>
    <row r="202" spans="2:42" s="168" customFormat="1" ht="27.95" customHeight="1">
      <c r="B202" s="163">
        <v>194</v>
      </c>
      <c r="C202" s="74" t="s">
        <v>206</v>
      </c>
      <c r="D202" s="74"/>
      <c r="E202" s="74" t="s">
        <v>1789</v>
      </c>
      <c r="F202" s="63" t="s">
        <v>540</v>
      </c>
      <c r="G202" s="63" t="s">
        <v>541</v>
      </c>
      <c r="H202" s="63" t="s">
        <v>541</v>
      </c>
      <c r="I202" s="63" t="s">
        <v>1769</v>
      </c>
      <c r="J202" s="63"/>
      <c r="K202" s="63" t="s">
        <v>2378</v>
      </c>
      <c r="L202" s="164" t="s">
        <v>1157</v>
      </c>
      <c r="M202" s="165" t="s">
        <v>622</v>
      </c>
      <c r="N202" s="63" t="s">
        <v>1158</v>
      </c>
      <c r="O202" s="163" t="s">
        <v>1159</v>
      </c>
      <c r="P202" s="63" t="s">
        <v>2373</v>
      </c>
      <c r="Q202" s="164" t="s">
        <v>621</v>
      </c>
      <c r="R202" s="63" t="s">
        <v>622</v>
      </c>
      <c r="S202" s="63" t="s">
        <v>1176</v>
      </c>
      <c r="T202" s="163" t="s">
        <v>1177</v>
      </c>
      <c r="U202" s="163">
        <v>0</v>
      </c>
      <c r="V202" s="70" t="s">
        <v>1178</v>
      </c>
      <c r="W202" s="70"/>
      <c r="X202" s="166">
        <f t="shared" ref="X202:X208" si="12">SUM(AB202:AM202)</f>
        <v>1</v>
      </c>
      <c r="Y202" s="36">
        <f t="shared" ref="Y202:Y208" si="13">IF(Z202&gt;=70,100000,IF(Z202&gt;=60,90000,IF(Z202&gt;=50,80000,IF(Z202&gt;=40,70000,IF(Z202&gt;=30,60000,IF(Z202&gt;=20,50000,IF(Z202&gt;=10,40000,IF(Z202&gt;0,30000,0))))))))</f>
        <v>0</v>
      </c>
      <c r="Z202" s="166">
        <f t="shared" ref="Z202:Z208" si="14">SUM(AB202:AG202,AJ202:AM202)</f>
        <v>0</v>
      </c>
      <c r="AA202" s="79"/>
      <c r="AB202" s="67">
        <v>0</v>
      </c>
      <c r="AC202" s="67">
        <v>0</v>
      </c>
      <c r="AD202" s="67">
        <v>0</v>
      </c>
      <c r="AE202" s="67">
        <v>0</v>
      </c>
      <c r="AF202" s="67">
        <v>0</v>
      </c>
      <c r="AG202" s="67">
        <v>0</v>
      </c>
      <c r="AH202" s="67">
        <v>1</v>
      </c>
      <c r="AI202" s="67">
        <v>0</v>
      </c>
      <c r="AJ202" s="67">
        <v>0</v>
      </c>
      <c r="AK202" s="67">
        <v>0</v>
      </c>
      <c r="AL202" s="67">
        <v>0</v>
      </c>
      <c r="AM202" s="67">
        <v>0</v>
      </c>
      <c r="AN202" s="167">
        <f t="shared" ref="AN202:AN208" si="15">SUM(AB202:AM202)</f>
        <v>1</v>
      </c>
    </row>
    <row r="203" spans="2:42" s="168" customFormat="1" ht="27.95" customHeight="1">
      <c r="B203" s="163">
        <v>195</v>
      </c>
      <c r="C203" s="59" t="s">
        <v>207</v>
      </c>
      <c r="D203" s="59"/>
      <c r="E203" s="59"/>
      <c r="F203" s="64" t="s">
        <v>542</v>
      </c>
      <c r="G203" s="64" t="s">
        <v>543</v>
      </c>
      <c r="H203" s="64" t="s">
        <v>543</v>
      </c>
      <c r="I203" s="64" t="s">
        <v>1770</v>
      </c>
      <c r="J203" s="64"/>
      <c r="K203" s="63" t="s">
        <v>1160</v>
      </c>
      <c r="L203" s="164" t="s">
        <v>765</v>
      </c>
      <c r="M203" s="165" t="s">
        <v>622</v>
      </c>
      <c r="N203" s="63" t="s">
        <v>1161</v>
      </c>
      <c r="O203" s="163" t="s">
        <v>1162</v>
      </c>
      <c r="P203" s="63" t="s">
        <v>1624</v>
      </c>
      <c r="Q203" s="164" t="s">
        <v>765</v>
      </c>
      <c r="R203" s="63" t="s">
        <v>622</v>
      </c>
      <c r="S203" s="63" t="s">
        <v>1532</v>
      </c>
      <c r="T203" s="163" t="s">
        <v>1533</v>
      </c>
      <c r="U203" s="163"/>
      <c r="V203" s="70"/>
      <c r="W203" s="70"/>
      <c r="X203" s="166">
        <f t="shared" si="12"/>
        <v>0</v>
      </c>
      <c r="Y203" s="174">
        <f t="shared" si="13"/>
        <v>0</v>
      </c>
      <c r="Z203" s="173">
        <f t="shared" si="14"/>
        <v>0</v>
      </c>
      <c r="AA203" s="79"/>
      <c r="AB203" s="67">
        <v>0</v>
      </c>
      <c r="AC203" s="67">
        <v>0</v>
      </c>
      <c r="AD203" s="67">
        <v>0</v>
      </c>
      <c r="AE203" s="67">
        <v>0</v>
      </c>
      <c r="AF203" s="67">
        <v>0</v>
      </c>
      <c r="AG203" s="67">
        <v>0</v>
      </c>
      <c r="AH203" s="67">
        <v>0</v>
      </c>
      <c r="AI203" s="67">
        <v>0</v>
      </c>
      <c r="AJ203" s="67">
        <v>0</v>
      </c>
      <c r="AK203" s="67">
        <v>0</v>
      </c>
      <c r="AL203" s="67">
        <v>0</v>
      </c>
      <c r="AM203" s="67">
        <v>0</v>
      </c>
      <c r="AN203" s="167">
        <f t="shared" si="15"/>
        <v>0</v>
      </c>
    </row>
    <row r="204" spans="2:42" s="168" customFormat="1" ht="27.95" customHeight="1">
      <c r="B204" s="163">
        <v>196</v>
      </c>
      <c r="C204" s="74" t="s">
        <v>208</v>
      </c>
      <c r="D204" s="74"/>
      <c r="E204" s="74" t="s">
        <v>1789</v>
      </c>
      <c r="F204" s="63" t="s">
        <v>544</v>
      </c>
      <c r="G204" s="63" t="s">
        <v>545</v>
      </c>
      <c r="H204" s="63" t="s">
        <v>545</v>
      </c>
      <c r="I204" s="63" t="s">
        <v>1771</v>
      </c>
      <c r="J204" s="63"/>
      <c r="K204" s="63" t="s">
        <v>2379</v>
      </c>
      <c r="L204" s="164" t="s">
        <v>806</v>
      </c>
      <c r="M204" s="165" t="s">
        <v>622</v>
      </c>
      <c r="N204" s="63" t="s">
        <v>1163</v>
      </c>
      <c r="O204" s="163" t="s">
        <v>1164</v>
      </c>
      <c r="P204" s="63" t="s">
        <v>2380</v>
      </c>
      <c r="Q204" s="164" t="s">
        <v>806</v>
      </c>
      <c r="R204" s="63" t="s">
        <v>622</v>
      </c>
      <c r="S204" s="63" t="s">
        <v>2382</v>
      </c>
      <c r="T204" s="163" t="s">
        <v>1534</v>
      </c>
      <c r="U204" s="163" t="s">
        <v>2381</v>
      </c>
      <c r="V204" s="70" t="s">
        <v>2383</v>
      </c>
      <c r="W204" s="70"/>
      <c r="X204" s="166">
        <f t="shared" si="12"/>
        <v>4</v>
      </c>
      <c r="Y204" s="36">
        <f t="shared" si="13"/>
        <v>0</v>
      </c>
      <c r="Z204" s="166">
        <f t="shared" si="14"/>
        <v>0</v>
      </c>
      <c r="AA204" s="79"/>
      <c r="AB204" s="67">
        <v>0</v>
      </c>
      <c r="AC204" s="67">
        <v>0</v>
      </c>
      <c r="AD204" s="67">
        <v>0</v>
      </c>
      <c r="AE204" s="67">
        <v>0</v>
      </c>
      <c r="AF204" s="67">
        <v>0</v>
      </c>
      <c r="AG204" s="67">
        <v>0</v>
      </c>
      <c r="AH204" s="67">
        <v>4</v>
      </c>
      <c r="AI204" s="67">
        <v>0</v>
      </c>
      <c r="AJ204" s="67">
        <v>0</v>
      </c>
      <c r="AK204" s="67">
        <v>0</v>
      </c>
      <c r="AL204" s="67">
        <v>0</v>
      </c>
      <c r="AM204" s="67">
        <v>0</v>
      </c>
      <c r="AN204" s="167">
        <f t="shared" si="15"/>
        <v>4</v>
      </c>
    </row>
    <row r="205" spans="2:42" s="168" customFormat="1" ht="27.95" customHeight="1">
      <c r="B205" s="163">
        <v>197</v>
      </c>
      <c r="C205" s="59" t="s">
        <v>209</v>
      </c>
      <c r="D205" s="59"/>
      <c r="E205" s="59"/>
      <c r="F205" s="64" t="s">
        <v>546</v>
      </c>
      <c r="G205" s="64" t="s">
        <v>547</v>
      </c>
      <c r="H205" s="64" t="s">
        <v>547</v>
      </c>
      <c r="I205" s="64" t="s">
        <v>1772</v>
      </c>
      <c r="J205" s="64" t="s">
        <v>618</v>
      </c>
      <c r="K205" s="63" t="s">
        <v>1165</v>
      </c>
      <c r="L205" s="164" t="s">
        <v>1166</v>
      </c>
      <c r="M205" s="165" t="s">
        <v>622</v>
      </c>
      <c r="N205" s="63" t="s">
        <v>1167</v>
      </c>
      <c r="O205" s="163" t="s">
        <v>1168</v>
      </c>
      <c r="P205" s="63" t="s">
        <v>1625</v>
      </c>
      <c r="Q205" s="164" t="s">
        <v>773</v>
      </c>
      <c r="R205" s="63" t="s">
        <v>622</v>
      </c>
      <c r="S205" s="63" t="s">
        <v>1089</v>
      </c>
      <c r="T205" s="163" t="s">
        <v>1535</v>
      </c>
      <c r="U205" s="163" t="s">
        <v>1536</v>
      </c>
      <c r="V205" s="70"/>
      <c r="W205" s="70"/>
      <c r="X205" s="166">
        <f t="shared" si="12"/>
        <v>0</v>
      </c>
      <c r="Y205" s="174">
        <f t="shared" si="13"/>
        <v>0</v>
      </c>
      <c r="Z205" s="173">
        <f t="shared" si="14"/>
        <v>0</v>
      </c>
      <c r="AA205" s="79"/>
      <c r="AB205" s="67">
        <v>0</v>
      </c>
      <c r="AC205" s="67">
        <v>0</v>
      </c>
      <c r="AD205" s="67">
        <v>0</v>
      </c>
      <c r="AE205" s="67">
        <v>0</v>
      </c>
      <c r="AF205" s="67">
        <v>0</v>
      </c>
      <c r="AG205" s="67">
        <v>0</v>
      </c>
      <c r="AH205" s="67">
        <v>0</v>
      </c>
      <c r="AI205" s="67">
        <v>0</v>
      </c>
      <c r="AJ205" s="67">
        <v>0</v>
      </c>
      <c r="AK205" s="67">
        <v>0</v>
      </c>
      <c r="AL205" s="67">
        <v>0</v>
      </c>
      <c r="AM205" s="67">
        <v>0</v>
      </c>
      <c r="AN205" s="167">
        <f t="shared" si="15"/>
        <v>0</v>
      </c>
    </row>
    <row r="206" spans="2:42" s="168" customFormat="1" ht="27.95" customHeight="1">
      <c r="B206" s="163">
        <v>198</v>
      </c>
      <c r="C206" s="59" t="s">
        <v>210</v>
      </c>
      <c r="D206" s="59"/>
      <c r="E206" s="59"/>
      <c r="F206" s="64" t="s">
        <v>548</v>
      </c>
      <c r="G206" s="64" t="s">
        <v>549</v>
      </c>
      <c r="H206" s="64" t="s">
        <v>549</v>
      </c>
      <c r="I206" s="64" t="s">
        <v>2101</v>
      </c>
      <c r="J206" s="64"/>
      <c r="K206" s="63" t="s">
        <v>1169</v>
      </c>
      <c r="L206" s="164" t="s">
        <v>1170</v>
      </c>
      <c r="M206" s="165" t="s">
        <v>622</v>
      </c>
      <c r="N206" s="63" t="s">
        <v>1171</v>
      </c>
      <c r="O206" s="163" t="s">
        <v>1172</v>
      </c>
      <c r="P206" s="63" t="s">
        <v>1626</v>
      </c>
      <c r="Q206" s="164" t="s">
        <v>1256</v>
      </c>
      <c r="R206" s="63" t="s">
        <v>622</v>
      </c>
      <c r="S206" s="63" t="s">
        <v>1537</v>
      </c>
      <c r="T206" s="163" t="s">
        <v>1538</v>
      </c>
      <c r="U206" s="163" t="s">
        <v>1539</v>
      </c>
      <c r="V206" s="70" t="s">
        <v>1540</v>
      </c>
      <c r="W206" s="70"/>
      <c r="X206" s="166">
        <f t="shared" si="12"/>
        <v>0</v>
      </c>
      <c r="Y206" s="174">
        <f t="shared" si="13"/>
        <v>0</v>
      </c>
      <c r="Z206" s="173">
        <f t="shared" si="14"/>
        <v>0</v>
      </c>
      <c r="AA206" s="79"/>
      <c r="AB206" s="67">
        <v>0</v>
      </c>
      <c r="AC206" s="67">
        <v>0</v>
      </c>
      <c r="AD206" s="67">
        <v>0</v>
      </c>
      <c r="AE206" s="67">
        <v>0</v>
      </c>
      <c r="AF206" s="67">
        <v>0</v>
      </c>
      <c r="AG206" s="67">
        <v>0</v>
      </c>
      <c r="AH206" s="67">
        <v>0</v>
      </c>
      <c r="AI206" s="67">
        <v>0</v>
      </c>
      <c r="AJ206" s="67">
        <v>0</v>
      </c>
      <c r="AK206" s="67">
        <v>0</v>
      </c>
      <c r="AL206" s="67">
        <v>0</v>
      </c>
      <c r="AM206" s="67">
        <v>0</v>
      </c>
      <c r="AN206" s="167">
        <f t="shared" si="15"/>
        <v>0</v>
      </c>
    </row>
    <row r="207" spans="2:42" s="168" customFormat="1" ht="27.95" customHeight="1">
      <c r="B207" s="163">
        <v>199</v>
      </c>
      <c r="C207" s="74" t="s">
        <v>211</v>
      </c>
      <c r="D207" s="74"/>
      <c r="E207" s="74" t="s">
        <v>1789</v>
      </c>
      <c r="F207" s="63" t="s">
        <v>550</v>
      </c>
      <c r="G207" s="63" t="s">
        <v>551</v>
      </c>
      <c r="H207" s="63" t="s">
        <v>551</v>
      </c>
      <c r="I207" s="63" t="s">
        <v>1773</v>
      </c>
      <c r="J207" s="63" t="s">
        <v>619</v>
      </c>
      <c r="K207" s="63" t="s">
        <v>1173</v>
      </c>
      <c r="L207" s="164" t="s">
        <v>943</v>
      </c>
      <c r="M207" s="165" t="s">
        <v>622</v>
      </c>
      <c r="N207" s="63" t="s">
        <v>1174</v>
      </c>
      <c r="O207" s="163" t="s">
        <v>1175</v>
      </c>
      <c r="P207" s="63" t="s">
        <v>1627</v>
      </c>
      <c r="Q207" s="164" t="s">
        <v>943</v>
      </c>
      <c r="R207" s="63" t="s">
        <v>622</v>
      </c>
      <c r="S207" s="63" t="s">
        <v>1174</v>
      </c>
      <c r="T207" s="163" t="s">
        <v>1175</v>
      </c>
      <c r="U207" s="163" t="s">
        <v>1541</v>
      </c>
      <c r="V207" s="70" t="s">
        <v>2179</v>
      </c>
      <c r="W207" s="70" t="s">
        <v>2254</v>
      </c>
      <c r="X207" s="166">
        <f t="shared" si="12"/>
        <v>2</v>
      </c>
      <c r="Y207" s="36">
        <f t="shared" si="13"/>
        <v>30000</v>
      </c>
      <c r="Z207" s="166">
        <f t="shared" si="14"/>
        <v>2</v>
      </c>
      <c r="AA207" s="79"/>
      <c r="AB207" s="67">
        <v>0</v>
      </c>
      <c r="AC207" s="67">
        <v>0</v>
      </c>
      <c r="AD207" s="67">
        <v>0</v>
      </c>
      <c r="AE207" s="67">
        <v>0</v>
      </c>
      <c r="AF207" s="67">
        <v>1</v>
      </c>
      <c r="AG207" s="67">
        <v>0</v>
      </c>
      <c r="AH207" s="67">
        <v>0</v>
      </c>
      <c r="AI207" s="67">
        <v>0</v>
      </c>
      <c r="AJ207" s="67">
        <v>0</v>
      </c>
      <c r="AK207" s="67">
        <v>1</v>
      </c>
      <c r="AL207" s="67">
        <v>0</v>
      </c>
      <c r="AM207" s="67">
        <v>0</v>
      </c>
      <c r="AN207" s="167">
        <f t="shared" si="15"/>
        <v>2</v>
      </c>
    </row>
    <row r="208" spans="2:42" s="168" customFormat="1" ht="27.95" customHeight="1">
      <c r="B208" s="163">
        <v>200</v>
      </c>
      <c r="C208" s="59" t="s">
        <v>212</v>
      </c>
      <c r="D208" s="59"/>
      <c r="E208" s="59"/>
      <c r="F208" s="64" t="s">
        <v>2104</v>
      </c>
      <c r="G208" s="69" t="s">
        <v>2105</v>
      </c>
      <c r="H208" s="69" t="s">
        <v>2106</v>
      </c>
      <c r="I208" s="69" t="s">
        <v>2107</v>
      </c>
      <c r="J208" s="69"/>
      <c r="K208" s="68" t="s">
        <v>2110</v>
      </c>
      <c r="L208" s="169" t="s">
        <v>845</v>
      </c>
      <c r="M208" s="73" t="s">
        <v>622</v>
      </c>
      <c r="N208" s="68" t="s">
        <v>2109</v>
      </c>
      <c r="O208" s="76" t="s">
        <v>2111</v>
      </c>
      <c r="P208" s="68" t="s">
        <v>1623</v>
      </c>
      <c r="Q208" s="169" t="s">
        <v>845</v>
      </c>
      <c r="R208" s="68" t="s">
        <v>622</v>
      </c>
      <c r="S208" s="68" t="s">
        <v>2108</v>
      </c>
      <c r="T208" s="76" t="s">
        <v>1531</v>
      </c>
      <c r="U208" s="76"/>
      <c r="V208" s="72" t="s">
        <v>2212</v>
      </c>
      <c r="W208" s="70"/>
      <c r="X208" s="166">
        <f t="shared" si="12"/>
        <v>0</v>
      </c>
      <c r="Y208" s="174">
        <f t="shared" si="13"/>
        <v>0</v>
      </c>
      <c r="Z208" s="173">
        <f t="shared" si="14"/>
        <v>0</v>
      </c>
      <c r="AA208" s="79"/>
      <c r="AB208" s="67">
        <v>0</v>
      </c>
      <c r="AC208" s="67">
        <v>0</v>
      </c>
      <c r="AD208" s="67">
        <v>0</v>
      </c>
      <c r="AE208" s="67">
        <v>0</v>
      </c>
      <c r="AF208" s="67">
        <v>0</v>
      </c>
      <c r="AG208" s="67">
        <v>0</v>
      </c>
      <c r="AH208" s="67">
        <v>0</v>
      </c>
      <c r="AI208" s="67">
        <v>0</v>
      </c>
      <c r="AJ208" s="67">
        <v>0</v>
      </c>
      <c r="AK208" s="67">
        <v>0</v>
      </c>
      <c r="AL208" s="67">
        <v>0</v>
      </c>
      <c r="AM208" s="67">
        <v>0</v>
      </c>
      <c r="AN208" s="167">
        <f t="shared" si="15"/>
        <v>0</v>
      </c>
    </row>
  </sheetData>
  <mergeCells count="18">
    <mergeCell ref="B7:B8"/>
    <mergeCell ref="M8:N8"/>
    <mergeCell ref="R8:S8"/>
    <mergeCell ref="AB7:AB8"/>
    <mergeCell ref="AC7:AC8"/>
    <mergeCell ref="AJ7:AJ8"/>
    <mergeCell ref="AK7:AK8"/>
    <mergeCell ref="AN7:AN8"/>
    <mergeCell ref="K7:O7"/>
    <mergeCell ref="P7:V7"/>
    <mergeCell ref="AD7:AD8"/>
    <mergeCell ref="AE7:AE8"/>
    <mergeCell ref="AF7:AF8"/>
    <mergeCell ref="AL7:AL8"/>
    <mergeCell ref="AM7:AM8"/>
    <mergeCell ref="AG7:AG8"/>
    <mergeCell ref="AH7:AH8"/>
    <mergeCell ref="AI7:AI8"/>
  </mergeCells>
  <phoneticPr fontId="4"/>
  <dataValidations count="5">
    <dataValidation type="textLength" imeMode="halfAlpha" operator="equal" allowBlank="1" showInputMessage="1" showErrorMessage="1" sqref="C11 C13 C15 C17 C19 C21 C23 C25 C27 C29 C31 C33 C35 C37 C39 C41 C43 C45 C47 C49 C51 C53 C55 C57 C59 C61 C63 C65 C67 C69 C71 C73 C75 C77 C79 C81 C83 C85 C87 C89 C91 C93 C95 C97 C99 C101 C103 C105 C107 C109 C111 C113 C115 C117 C119 C121 C123 C125 C127 C129 C131 C133 C135 C137 C139 C141 C143 C145 C147 C149 C151 C153 C155 C157 C159 C161 C163 C165 C167 C169 C171 C173 C175 C177 C179 C181 C183 C185 C187 C189 C191 C193 C195 C197 C199 C201 C203 C205 C9 C207">
      <formula1>3</formula1>
    </dataValidation>
    <dataValidation imeMode="halfAlpha" allowBlank="1" showInputMessage="1" showErrorMessage="1" sqref="O9:O208 L9:L208 T9:W208 Q9:Q208"/>
    <dataValidation imeMode="halfKatakana" allowBlank="1" showInputMessage="1" showErrorMessage="1" sqref="I9:I208"/>
    <dataValidation type="list" imeMode="disabled" operator="equal" allowBlank="1" showInputMessage="1" showErrorMessage="1" sqref="E9:E208 D10:D208">
      <formula1>$D$2:$D$3</formula1>
    </dataValidation>
    <dataValidation type="list" imeMode="disabled" operator="equal" showInputMessage="1" showErrorMessage="1" sqref="D9">
      <formula1>$D$2:$D$3</formula1>
    </dataValidation>
  </dataValidations>
  <printOptions horizontalCentered="1"/>
  <pageMargins left="0.19685039370078741" right="0.19685039370078741" top="0.59055118110236227" bottom="0.39370078740157483" header="0.31496062992125984" footer="0.19685039370078741"/>
  <pageSetup paperSize="8" scale="85" orientation="landscape" verticalDpi="1200" r:id="rId1"/>
  <headerFooter>
    <oddFooter>&amp;C&amp;9- &amp;P/&amp;N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団体登録カード</vt:lpstr>
      <vt:lpstr>登録競技者</vt:lpstr>
      <vt:lpstr>加盟団体</vt:lpstr>
      <vt:lpstr>登録競技者!Criteria</vt:lpstr>
      <vt:lpstr>加盟団体!Print_Area</vt:lpstr>
      <vt:lpstr>団体登録カード!Print_Area</vt:lpstr>
      <vt:lpstr>登録競技者!Print_Area</vt:lpstr>
      <vt:lpstr>加盟団体!Print_Titles</vt:lpstr>
      <vt:lpstr>登録競技者!Print_Titles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Yoshimasa ITO</dc:creator>
  <cp:lastModifiedBy>渡辺勇</cp:lastModifiedBy>
  <cp:lastPrinted>2019-05-03T12:07:51Z</cp:lastPrinted>
  <dcterms:created xsi:type="dcterms:W3CDTF">2017-06-19T19:31:13Z</dcterms:created>
  <dcterms:modified xsi:type="dcterms:W3CDTF">2019-05-04T14:48:11Z</dcterms:modified>
</cp:coreProperties>
</file>